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770\AC\Temp\"/>
    </mc:Choice>
  </mc:AlternateContent>
  <xr:revisionPtr revIDLastSave="0" documentId="8_{5D9DC063-2612-45E3-ACB0-0DD64B0FFDE3}" xr6:coauthVersionLast="47" xr6:coauthVersionMax="47" xr10:uidLastSave="{00000000-0000-0000-0000-000000000000}"/>
  <bookViews>
    <workbookView xWindow="-60" yWindow="-60" windowWidth="15480" windowHeight="11640" firstSheet="12" activeTab="12" xr2:uid="{00000000-000D-0000-FFFF-FFFF00000000}"/>
  </bookViews>
  <sheets>
    <sheet name="1.melléklet " sheetId="1" r:id="rId1"/>
    <sheet name="2.melléklet" sheetId="4" r:id="rId2"/>
    <sheet name="3.melléklet" sheetId="9" r:id="rId3"/>
    <sheet name="4.melléklet" sheetId="5" r:id="rId4"/>
    <sheet name="5.melléklet" sheetId="6" r:id="rId5"/>
    <sheet name="6.melléklet" sheetId="2" r:id="rId6"/>
    <sheet name="7.melléklet" sheetId="7" r:id="rId7"/>
    <sheet name="8.melléklet" sheetId="3" r:id="rId8"/>
    <sheet name="9.melléklet" sheetId="10" r:id="rId9"/>
    <sheet name="10. melléklet" sheetId="11" r:id="rId10"/>
    <sheet name="11.melléklet" sheetId="12" r:id="rId11"/>
    <sheet name="12. melléklet" sheetId="13" r:id="rId12"/>
    <sheet name="13.  melléklet" sheetId="14" r:id="rId13"/>
  </sheets>
  <definedNames>
    <definedName name="_xlnm.Print_Area" localSheetId="0">'1.melléklet '!$A$2:$G$50</definedName>
    <definedName name="_xlnm.Print_Area" localSheetId="11">'12. melléklet'!$B$1:$R$39</definedName>
    <definedName name="_xlnm.Print_Area" localSheetId="4">'5.melléklet'!$A$1:$H$36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F40" i="1"/>
  <c r="E40" i="1"/>
  <c r="F17" i="1"/>
  <c r="F44" i="1"/>
  <c r="F36" i="1"/>
  <c r="F46" i="1" s="1"/>
  <c r="F49" i="1" s="1"/>
  <c r="I11" i="11"/>
  <c r="G15" i="11"/>
  <c r="G11" i="11"/>
  <c r="O11" i="11" s="1"/>
  <c r="F30" i="14"/>
  <c r="F35" i="14" s="1"/>
  <c r="F38" i="14" s="1"/>
  <c r="F16" i="14"/>
  <c r="F20" i="14"/>
  <c r="I20" i="11"/>
  <c r="I33" i="11"/>
  <c r="G20" i="11"/>
  <c r="G33" i="11"/>
  <c r="M10" i="10"/>
  <c r="J11" i="3"/>
  <c r="J17" i="3"/>
  <c r="H26" i="7"/>
  <c r="H10" i="7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O9" i="2"/>
  <c r="H22" i="6"/>
  <c r="H13" i="6"/>
  <c r="H33" i="6" s="1"/>
  <c r="G13" i="6"/>
  <c r="I14" i="5"/>
  <c r="I9" i="5" s="1"/>
  <c r="I24" i="9"/>
  <c r="I15" i="9"/>
  <c r="I11" i="9"/>
  <c r="F21" i="1"/>
  <c r="F27" i="1" s="1"/>
  <c r="F48" i="1" s="1"/>
  <c r="Q15" i="13"/>
  <c r="Q32" i="13"/>
  <c r="Q31" i="13"/>
  <c r="Q18" i="13"/>
  <c r="F11" i="11"/>
  <c r="H11" i="11"/>
  <c r="I17" i="3"/>
  <c r="H14" i="5"/>
  <c r="E33" i="14"/>
  <c r="E30" i="14"/>
  <c r="E35" i="14"/>
  <c r="E38" i="14"/>
  <c r="E20" i="14"/>
  <c r="E16" i="14"/>
  <c r="E24" i="14" s="1"/>
  <c r="E37" i="14" s="1"/>
  <c r="F16" i="13"/>
  <c r="F19" i="13"/>
  <c r="H16" i="13"/>
  <c r="H19" i="13"/>
  <c r="J16" i="13"/>
  <c r="J19" i="13"/>
  <c r="L16" i="13"/>
  <c r="L19" i="13"/>
  <c r="N16" i="13"/>
  <c r="N19" i="13"/>
  <c r="P16" i="13"/>
  <c r="P19" i="13"/>
  <c r="F30" i="13"/>
  <c r="F36" i="13"/>
  <c r="G30" i="13"/>
  <c r="G36" i="13"/>
  <c r="H30" i="13"/>
  <c r="H36" i="13"/>
  <c r="I30" i="13"/>
  <c r="I36" i="13"/>
  <c r="J30" i="13"/>
  <c r="J36" i="13"/>
  <c r="K30" i="13"/>
  <c r="K36" i="13"/>
  <c r="L30" i="13"/>
  <c r="L36" i="13"/>
  <c r="M30" i="13"/>
  <c r="M36" i="13"/>
  <c r="N30" i="13"/>
  <c r="N36" i="13"/>
  <c r="O30" i="13"/>
  <c r="O36" i="13"/>
  <c r="P30" i="13"/>
  <c r="P36" i="13"/>
  <c r="E30" i="13"/>
  <c r="E36" i="13"/>
  <c r="Q28" i="13"/>
  <c r="L20" i="12"/>
  <c r="H20" i="12"/>
  <c r="F20" i="12"/>
  <c r="I11" i="3"/>
  <c r="I44" i="3"/>
  <c r="I48" i="3"/>
  <c r="G26" i="7"/>
  <c r="I26" i="7"/>
  <c r="G10" i="7"/>
  <c r="G22" i="6"/>
  <c r="H55" i="5"/>
  <c r="H15" i="9"/>
  <c r="M26" i="4"/>
  <c r="M29" i="4"/>
  <c r="O26" i="4"/>
  <c r="O29" i="4"/>
  <c r="K26" i="4"/>
  <c r="K29" i="4"/>
  <c r="Q24" i="4"/>
  <c r="Q18" i="4"/>
  <c r="H11" i="9"/>
  <c r="Q16" i="4"/>
  <c r="E44" i="1"/>
  <c r="E36" i="1"/>
  <c r="E21" i="1"/>
  <c r="E17" i="1"/>
  <c r="E27" i="1" s="1"/>
  <c r="E48" i="1" s="1"/>
  <c r="Q35" i="13"/>
  <c r="Q34" i="13"/>
  <c r="Q33" i="13"/>
  <c r="Q27" i="13"/>
  <c r="Q26" i="13"/>
  <c r="Q25" i="13"/>
  <c r="Q24" i="13"/>
  <c r="Q23" i="13"/>
  <c r="Q22" i="13"/>
  <c r="Q21" i="13"/>
  <c r="Q17" i="13"/>
  <c r="Q14" i="13"/>
  <c r="O16" i="13"/>
  <c r="O19" i="13"/>
  <c r="M16" i="13"/>
  <c r="M19" i="13"/>
  <c r="K16" i="13"/>
  <c r="K19" i="13"/>
  <c r="I16" i="13"/>
  <c r="I19" i="13"/>
  <c r="G16" i="13"/>
  <c r="G19" i="13"/>
  <c r="E16" i="13"/>
  <c r="E19" i="13"/>
  <c r="Q12" i="13"/>
  <c r="Q11" i="13"/>
  <c r="Q10" i="13"/>
  <c r="Q9" i="13"/>
  <c r="F15" i="11"/>
  <c r="H24" i="2"/>
  <c r="H28" i="2"/>
  <c r="I24" i="2"/>
  <c r="I28" i="2"/>
  <c r="J24" i="2"/>
  <c r="J28" i="2"/>
  <c r="K24" i="2"/>
  <c r="K28" i="2"/>
  <c r="L24" i="2"/>
  <c r="L28" i="2"/>
  <c r="M24" i="2"/>
  <c r="M28" i="2"/>
  <c r="N24" i="2"/>
  <c r="N28" i="2"/>
  <c r="G24" i="2"/>
  <c r="G28" i="2"/>
  <c r="R9" i="4"/>
  <c r="R23" i="4"/>
  <c r="R24" i="4"/>
  <c r="R25" i="4"/>
  <c r="Q21" i="4"/>
  <c r="Q23" i="4"/>
  <c r="Q25" i="4"/>
  <c r="F26" i="4"/>
  <c r="F29" i="4"/>
  <c r="G26" i="4"/>
  <c r="G29" i="4"/>
  <c r="H26" i="4"/>
  <c r="H29" i="4"/>
  <c r="J26" i="4"/>
  <c r="L26" i="4"/>
  <c r="L29" i="4"/>
  <c r="N26" i="4"/>
  <c r="N29" i="4"/>
  <c r="P26" i="4"/>
  <c r="P29" i="4"/>
  <c r="H15" i="11"/>
  <c r="H21" i="10"/>
  <c r="H20" i="11"/>
  <c r="L10" i="10"/>
  <c r="N10" i="10"/>
  <c r="H27" i="11"/>
  <c r="J26" i="10"/>
  <c r="F20" i="11"/>
  <c r="H13" i="10"/>
  <c r="H34" i="10"/>
  <c r="H36" i="10"/>
  <c r="H35" i="6"/>
  <c r="J11" i="11"/>
  <c r="L11" i="11"/>
  <c r="N11" i="11"/>
  <c r="J15" i="11"/>
  <c r="J33" i="11" s="1"/>
  <c r="N27" i="11"/>
  <c r="D26" i="10"/>
  <c r="F26" i="10"/>
  <c r="F34" i="10"/>
  <c r="F36" i="10"/>
  <c r="J34" i="10"/>
  <c r="J36" i="10"/>
  <c r="K36" i="10"/>
  <c r="I36" i="10"/>
  <c r="G36" i="10"/>
  <c r="E36" i="10"/>
  <c r="N21" i="10"/>
  <c r="K44" i="3"/>
  <c r="K48" i="3"/>
  <c r="I12" i="7"/>
  <c r="I10" i="7"/>
  <c r="H38" i="7"/>
  <c r="P9" i="2"/>
  <c r="P8" i="2"/>
  <c r="O8" i="2"/>
  <c r="O24" i="2" s="1"/>
  <c r="O28" i="2" s="1"/>
  <c r="E28" i="2"/>
  <c r="J39" i="5"/>
  <c r="J55" i="5" s="1"/>
  <c r="I55" i="5"/>
  <c r="J9" i="5"/>
  <c r="J28" i="5"/>
  <c r="I28" i="5"/>
  <c r="R11" i="4"/>
  <c r="R12" i="4"/>
  <c r="R13" i="4"/>
  <c r="R14" i="4"/>
  <c r="R16" i="4"/>
  <c r="R15" i="4"/>
  <c r="R17" i="4"/>
  <c r="R18" i="4"/>
  <c r="R19" i="4"/>
  <c r="R20" i="4"/>
  <c r="R21" i="4"/>
  <c r="Q11" i="4"/>
  <c r="Q13" i="4"/>
  <c r="Q19" i="4"/>
  <c r="Q15" i="4"/>
  <c r="J29" i="4"/>
  <c r="R10" i="4"/>
  <c r="Q12" i="4"/>
  <c r="Q17" i="4"/>
  <c r="Q20" i="4"/>
  <c r="N13" i="10"/>
  <c r="L33" i="11"/>
  <c r="D34" i="10"/>
  <c r="N26" i="10"/>
  <c r="D36" i="10"/>
  <c r="H24" i="9"/>
  <c r="H20" i="9"/>
  <c r="Q10" i="4"/>
  <c r="I38" i="7"/>
  <c r="G33" i="6"/>
  <c r="E26" i="4"/>
  <c r="E29" i="4"/>
  <c r="Q14" i="4"/>
  <c r="Q9" i="4"/>
  <c r="Q26" i="4" s="1"/>
  <c r="I26" i="4"/>
  <c r="I29" i="4"/>
  <c r="Q13" i="13"/>
  <c r="N20" i="11"/>
  <c r="Q30" i="13"/>
  <c r="Q36" i="13"/>
  <c r="L34" i="10"/>
  <c r="G38" i="7"/>
  <c r="H30" i="9"/>
  <c r="Q29" i="4"/>
  <c r="E46" i="1"/>
  <c r="E49" i="1"/>
  <c r="H20" i="5"/>
  <c r="H9" i="5" s="1"/>
  <c r="H28" i="5" s="1"/>
  <c r="L36" i="10"/>
  <c r="N36" i="10"/>
  <c r="N34" i="10"/>
  <c r="Q16" i="13"/>
  <c r="Q19" i="13"/>
  <c r="O20" i="11"/>
  <c r="O33" i="11"/>
  <c r="P24" i="2"/>
  <c r="P28" i="2"/>
  <c r="R26" i="4"/>
  <c r="R29" i="4"/>
  <c r="H33" i="11" l="1"/>
  <c r="N15" i="11"/>
  <c r="N33" i="11" s="1"/>
  <c r="F33" i="11"/>
  <c r="I30" i="9"/>
  <c r="J44" i="3"/>
  <c r="J48" i="3" s="1"/>
  <c r="M34" i="10"/>
  <c r="O10" i="10"/>
  <c r="F24" i="14"/>
  <c r="F37" i="14" s="1"/>
  <c r="O34" i="10" l="1"/>
  <c r="M36" i="10"/>
  <c r="O36" i="10" s="1"/>
</calcChain>
</file>

<file path=xl/sharedStrings.xml><?xml version="1.0" encoding="utf-8"?>
<sst xmlns="http://schemas.openxmlformats.org/spreadsheetml/2006/main" count="676" uniqueCount="311">
  <si>
    <t>BÁND KÖZSÉG ÖNKORMÁNYZATA</t>
  </si>
  <si>
    <t>MŰKÖDÉSI ÉS FELHALMOZÁSI BEVÉTELEK ÉS KIADÁSOK</t>
  </si>
  <si>
    <t xml:space="preserve">    </t>
  </si>
  <si>
    <t>ÖSSZESÍTETT (MÉRLEGSZERŰ) ELŐIRÁNYZATA</t>
  </si>
  <si>
    <t>2015.</t>
  </si>
  <si>
    <t>ezer forintban</t>
  </si>
  <si>
    <t>A</t>
  </si>
  <si>
    <t>B</t>
  </si>
  <si>
    <t>C</t>
  </si>
  <si>
    <t>D</t>
  </si>
  <si>
    <t>1.</t>
  </si>
  <si>
    <t>megnevezés</t>
  </si>
  <si>
    <t>2.</t>
  </si>
  <si>
    <t>I: MŰKÖDÉSI BEVÉTELEK ÉS KIADÁSOK</t>
  </si>
  <si>
    <t>3.</t>
  </si>
  <si>
    <t>Bevételek</t>
  </si>
  <si>
    <t>előirányzat</t>
  </si>
  <si>
    <t>4.</t>
  </si>
  <si>
    <t>Működési bevételek</t>
  </si>
  <si>
    <t>5.</t>
  </si>
  <si>
    <t>Közhatalmi bevételek</t>
  </si>
  <si>
    <t>6.</t>
  </si>
  <si>
    <t>Költségvetési támogatás</t>
  </si>
  <si>
    <t>7.</t>
  </si>
  <si>
    <t>Mükődési célú támogatások bevételei</t>
  </si>
  <si>
    <t>8.</t>
  </si>
  <si>
    <t>Óvoda étkezési térítési díjak</t>
  </si>
  <si>
    <t>9.</t>
  </si>
  <si>
    <t>Költségvetési bevételek</t>
  </si>
  <si>
    <t>10.</t>
  </si>
  <si>
    <t>11.</t>
  </si>
  <si>
    <t>Belföldi értékpapírok bevételei</t>
  </si>
  <si>
    <t>12.</t>
  </si>
  <si>
    <t>Előző évi pénzmaradvány</t>
  </si>
  <si>
    <t>13.</t>
  </si>
  <si>
    <t>Finanszírozási bevételek</t>
  </si>
  <si>
    <t>14.</t>
  </si>
  <si>
    <t>funkcióra nem sorolható közhat.bev.</t>
  </si>
  <si>
    <t>15.</t>
  </si>
  <si>
    <t>előző évi pénzmaradvány</t>
  </si>
  <si>
    <t>16.</t>
  </si>
  <si>
    <t>Felhalmozási bevételek</t>
  </si>
  <si>
    <t>17.</t>
  </si>
  <si>
    <t>18.</t>
  </si>
  <si>
    <t>BEVÉTELEK ÖSSZESEN</t>
  </si>
  <si>
    <t>19.</t>
  </si>
  <si>
    <t>20.</t>
  </si>
  <si>
    <t>Kiadások</t>
  </si>
  <si>
    <t>21.</t>
  </si>
  <si>
    <t>Személyi juttatások</t>
  </si>
  <si>
    <t>22.</t>
  </si>
  <si>
    <t>Szociális hozzájárulási adó</t>
  </si>
  <si>
    <t>23.</t>
  </si>
  <si>
    <t>Dologi kiadások</t>
  </si>
  <si>
    <t>24.</t>
  </si>
  <si>
    <t>Ellátottak pénzbeni juttatásai</t>
  </si>
  <si>
    <t>25.</t>
  </si>
  <si>
    <t>Egyéb mükődési célú kiadások</t>
  </si>
  <si>
    <t>26.</t>
  </si>
  <si>
    <t>tartalékok</t>
  </si>
  <si>
    <t>27.</t>
  </si>
  <si>
    <t>Költségvetési kiadások</t>
  </si>
  <si>
    <t>28.</t>
  </si>
  <si>
    <t>29.</t>
  </si>
  <si>
    <t>Központi, irányító szervi támogatások folyósítása</t>
  </si>
  <si>
    <t>ÁH belüli megelőlegezések</t>
  </si>
  <si>
    <t>30.</t>
  </si>
  <si>
    <t>Finanszírozási kiadások</t>
  </si>
  <si>
    <t>31.</t>
  </si>
  <si>
    <t>32.</t>
  </si>
  <si>
    <t>beruházások</t>
  </si>
  <si>
    <t>33.</t>
  </si>
  <si>
    <t>felújítások</t>
  </si>
  <si>
    <t>34.</t>
  </si>
  <si>
    <t>Felhalmozási kiadások</t>
  </si>
  <si>
    <t>35.</t>
  </si>
  <si>
    <t>36.</t>
  </si>
  <si>
    <t>KIADÁSOK ÖSSZESEN</t>
  </si>
  <si>
    <t>37.</t>
  </si>
  <si>
    <t>38.</t>
  </si>
  <si>
    <t>BEVÉTELEK MINDÖSSZESEN</t>
  </si>
  <si>
    <t>39.</t>
  </si>
  <si>
    <t>KIADÁSOK MINDÖSSZESEN</t>
  </si>
  <si>
    <t>MŰKÖDÉSI BEVÉTELEK ÖSSZESÍTETT ELŐIRÁNYZATA</t>
  </si>
  <si>
    <t>E</t>
  </si>
  <si>
    <t>F</t>
  </si>
  <si>
    <t>G</t>
  </si>
  <si>
    <t>H</t>
  </si>
  <si>
    <t>cím</t>
  </si>
  <si>
    <t>alcím</t>
  </si>
  <si>
    <t>int.bevételek</t>
  </si>
  <si>
    <t>Közhatalmi bev.</t>
  </si>
  <si>
    <t>kötlstgv.tám</t>
  </si>
  <si>
    <t>átvett p.eszk</t>
  </si>
  <si>
    <t>betét,értékpapír</t>
  </si>
  <si>
    <t xml:space="preserve">p.maradvány                   </t>
  </si>
  <si>
    <t>összesen</t>
  </si>
  <si>
    <t>módosított ei.</t>
  </si>
  <si>
    <t>I.  ÖNKORMÁNYZAT</t>
  </si>
  <si>
    <t>018030</t>
  </si>
  <si>
    <t>Támogatási célú finanszírozási m.</t>
  </si>
  <si>
    <t>011130</t>
  </si>
  <si>
    <t>Igazgatás</t>
  </si>
  <si>
    <t>013320</t>
  </si>
  <si>
    <t>Köztemető-fenntartás</t>
  </si>
  <si>
    <t>041232</t>
  </si>
  <si>
    <t>Start-munka – Téli közfogl.</t>
  </si>
  <si>
    <t>041233</t>
  </si>
  <si>
    <t>Hosszabb időt.közfogl.</t>
  </si>
  <si>
    <t>091130</t>
  </si>
  <si>
    <t>Nemzetiségi óvodai nevelés</t>
  </si>
  <si>
    <t>064010</t>
  </si>
  <si>
    <t>Közvilágítás</t>
  </si>
  <si>
    <t>066020</t>
  </si>
  <si>
    <t>Községgazdálkodás</t>
  </si>
  <si>
    <t>082044</t>
  </si>
  <si>
    <t>Könyvtári szolgáltatások</t>
  </si>
  <si>
    <t>082092</t>
  </si>
  <si>
    <t xml:space="preserve">Közművelődés </t>
  </si>
  <si>
    <t>084031</t>
  </si>
  <si>
    <t>Civil szervezetek műk. tám.</t>
  </si>
  <si>
    <t>Betegséggel kapcs. pénzbeli ell.</t>
  </si>
  <si>
    <t>Munkanélküli aktív korúak ellátásai</t>
  </si>
  <si>
    <t>Háziorvosi ellátás</t>
  </si>
  <si>
    <t>Szociális étkeztetés</t>
  </si>
  <si>
    <t>Önkormányzati funkcióra nem so.</t>
  </si>
  <si>
    <t>Falugondnoki szolgáltatás</t>
  </si>
  <si>
    <t>I.CÍM ÖSSZESEN</t>
  </si>
  <si>
    <t>MINDÖSSZESEN</t>
  </si>
  <si>
    <t xml:space="preserve">BÁND KÖZSÉG ÖNKORMÁNYZATA </t>
  </si>
  <si>
    <t>Intézményi működési bevételek jogcímenként</t>
  </si>
  <si>
    <t>ezer Ft</t>
  </si>
  <si>
    <t>mód. Ei.</t>
  </si>
  <si>
    <t>CÍM</t>
  </si>
  <si>
    <t>ALCÍM</t>
  </si>
  <si>
    <t>MEGNEVEZÉS</t>
  </si>
  <si>
    <t xml:space="preserve">C </t>
  </si>
  <si>
    <t xml:space="preserve">E </t>
  </si>
  <si>
    <t>I.</t>
  </si>
  <si>
    <t>térítési díjak</t>
  </si>
  <si>
    <t>kamatbevétel</t>
  </si>
  <si>
    <t>bérleti díj koncesszió</t>
  </si>
  <si>
    <t>rezsi költségek továbbszámlázása</t>
  </si>
  <si>
    <t>Közművelődés</t>
  </si>
  <si>
    <t>közterület használati díj</t>
  </si>
  <si>
    <t>CÍMEK MINDÖSSZESEN</t>
  </si>
  <si>
    <t>Közhatalmi bevételek, valamint átengedett adók jogcímenként</t>
  </si>
  <si>
    <t>ÖNKORMÁNYZAT</t>
  </si>
  <si>
    <t>900020</t>
  </si>
  <si>
    <t>Önkormányzati funkcióra nem sorolható bevételek</t>
  </si>
  <si>
    <t>átengedett központi adó</t>
  </si>
  <si>
    <t>gépjárműadó</t>
  </si>
  <si>
    <t>helyi adók</t>
  </si>
  <si>
    <t>iparűzési adó</t>
  </si>
  <si>
    <t>kommunális adó</t>
  </si>
  <si>
    <t>egyéb közhatalmi bevételek</t>
  </si>
  <si>
    <t>Támogatásértékű, működési c. bevételek</t>
  </si>
  <si>
    <t>mód.ei.</t>
  </si>
  <si>
    <t>hosszú időtartamú közfoglalkoztatás</t>
  </si>
  <si>
    <t>KÖLTSÉGVETÉSI TÁMOGATÁS JOGCÍMENKÉNT</t>
  </si>
  <si>
    <t>ezer Ft-ban</t>
  </si>
  <si>
    <t>I.Önkormányzat</t>
  </si>
  <si>
    <t>általános önk. feladatok</t>
  </si>
  <si>
    <t>Települési önkormányzatok egyes köznevelési feladatainak támogatása</t>
  </si>
  <si>
    <t>ebből:</t>
  </si>
  <si>
    <t xml:space="preserve">óvodapedagógusok bértámogatása </t>
  </si>
  <si>
    <t>segítők bértámogatása</t>
  </si>
  <si>
    <t>óvodapedagógusok átlagbérének és közterheinek elismert pótlólagos összege</t>
  </si>
  <si>
    <t>Óvodaműködtetési támogatás</t>
  </si>
  <si>
    <t>kiegészítő támogatás az óvodapedagógusok minősítéséből adódó többletkiadásokhoz</t>
  </si>
  <si>
    <t>szociális feladatok egyéb támogatása</t>
  </si>
  <si>
    <t>Szoc. és gy.jóléti feladatok</t>
  </si>
  <si>
    <t>szociális étkeztetés</t>
  </si>
  <si>
    <t>házisegítségnyújtás</t>
  </si>
  <si>
    <t>tanayagondnoki szolgáltatás</t>
  </si>
  <si>
    <t>gyermekétkeztetés támogatása</t>
  </si>
  <si>
    <t>A finanszírozás szempontjából elismert szakami dolgozók bértámogatása</t>
  </si>
  <si>
    <t>könyvtári feladatok</t>
  </si>
  <si>
    <t>Elszámolásból származó bevételek</t>
  </si>
  <si>
    <t>Személyi juttatások, szociális hozzájárulási adók és dologi kiadások összesített előirányzata</t>
  </si>
  <si>
    <t>személyi juttatások</t>
  </si>
  <si>
    <t>m.adót terh.járulék</t>
  </si>
  <si>
    <t>dologi kiadások</t>
  </si>
  <si>
    <t>módosított</t>
  </si>
  <si>
    <t>,</t>
  </si>
  <si>
    <t>Önkorm. elszám. ktv-vel</t>
  </si>
  <si>
    <t>013350</t>
  </si>
  <si>
    <t>Önk vagyonnal való gazd.</t>
  </si>
  <si>
    <t>Házi segítségnyújtás</t>
  </si>
  <si>
    <t>Tanyagondnoki szolgáltatás</t>
  </si>
  <si>
    <t>önkormányzati funkcióra nem s. bev</t>
  </si>
  <si>
    <t xml:space="preserve"> </t>
  </si>
  <si>
    <t>eredeti</t>
  </si>
  <si>
    <t>Rendszeres pénzbeli ellátások</t>
  </si>
  <si>
    <t>Betegséggel kapcsolatos ellátások</t>
  </si>
  <si>
    <t>Foglakoztatással kapcsolatos ellátások</t>
  </si>
  <si>
    <t>lakásfenntartási támogatás</t>
  </si>
  <si>
    <t>eseti pénzbeli ellátások</t>
  </si>
  <si>
    <t>egyéb pénzbeli és term.beni gyermekvéd. tám.</t>
  </si>
  <si>
    <t>egyéb nem intézményi ellátások</t>
  </si>
  <si>
    <t>I. CÍM MINDÖSSZESEN</t>
  </si>
  <si>
    <t>Támogatásértékű működési kiadások</t>
  </si>
  <si>
    <t xml:space="preserve">                  </t>
  </si>
  <si>
    <t>Családsegítés</t>
  </si>
  <si>
    <t>orvosi, fogorvosi ügyeleti hozzájárulás</t>
  </si>
  <si>
    <t>közös hivatal műkődáéséhez hozzájárulás</t>
  </si>
  <si>
    <t>Civil szervezetek működési támogatása</t>
  </si>
  <si>
    <t>egyéb civil szervezet</t>
  </si>
  <si>
    <t>háztartások (Bursa)</t>
  </si>
  <si>
    <t>40.</t>
  </si>
  <si>
    <t>41.</t>
  </si>
  <si>
    <t>42.</t>
  </si>
  <si>
    <t>FELHALMOZÁSI CÉLÚ BEVÉTELEK</t>
  </si>
  <si>
    <t>E: eredeti előirányzat    M: módosított előirányzat</t>
  </si>
  <si>
    <t xml:space="preserve">     </t>
  </si>
  <si>
    <t>CÍM          ALCÍM</t>
  </si>
  <si>
    <t>sajátos bevételek</t>
  </si>
  <si>
    <t>költsgv.bevételek</t>
  </si>
  <si>
    <t>pénzeszk.bevétel</t>
  </si>
  <si>
    <t>t.eszköz értékesítés</t>
  </si>
  <si>
    <t>pénzmaradvány</t>
  </si>
  <si>
    <t xml:space="preserve">  összesen</t>
  </si>
  <si>
    <t xml:space="preserve"> 011130 Igazgatás</t>
  </si>
  <si>
    <t>előző évi pmaradvány</t>
  </si>
  <si>
    <t>041232 közfoglalkoztatás</t>
  </si>
  <si>
    <t>066020 Községgazdálkodás</t>
  </si>
  <si>
    <t>018010 Önk elszámolásai</t>
  </si>
  <si>
    <t>900020 funkcióra nem sorolható</t>
  </si>
  <si>
    <t>(közhat.bev.)</t>
  </si>
  <si>
    <t>I.CÍM összesen</t>
  </si>
  <si>
    <t>FELHALMOZÁSI CÉLÚ KIADÁSOK</t>
  </si>
  <si>
    <t>E. eredeti előirányzat</t>
  </si>
  <si>
    <t xml:space="preserve">         alcím</t>
  </si>
  <si>
    <t xml:space="preserve">       felújítás</t>
  </si>
  <si>
    <t xml:space="preserve">       beruházás</t>
  </si>
  <si>
    <t>tartalék</t>
  </si>
  <si>
    <t>hitel és kamat</t>
  </si>
  <si>
    <t xml:space="preserve">      összesen</t>
  </si>
  <si>
    <t>adóságkonszolidáció</t>
  </si>
  <si>
    <t>térfigyelő</t>
  </si>
  <si>
    <t>tervek</t>
  </si>
  <si>
    <t>Köztemető</t>
  </si>
  <si>
    <t>Pály.önerő ovi sportpálya</t>
  </si>
  <si>
    <t>Pály.önerő közösségi színt.</t>
  </si>
  <si>
    <t>Pály.önerő konyha ovi</t>
  </si>
  <si>
    <t>Pály.önerő járda felújítás</t>
  </si>
  <si>
    <t>Egyéb tárgyi eszköz (csavarbehajtó)</t>
  </si>
  <si>
    <t>Új lámpatest közvilágitáshoz</t>
  </si>
  <si>
    <t>Közm.int.közösségi színterek</t>
  </si>
  <si>
    <t>BÁND KÖZSÉG ÖNKORMÁNYZATÁNAK ÉVES LÉTSZÁMKERETE</t>
  </si>
  <si>
    <t>CÍM       ALCÍM</t>
  </si>
  <si>
    <t>teljes munkaidős</t>
  </si>
  <si>
    <t>részmunkaidős</t>
  </si>
  <si>
    <t>külső munkavállaló</t>
  </si>
  <si>
    <t>841403-1</t>
  </si>
  <si>
    <t>községgazdálkodás</t>
  </si>
  <si>
    <t>könyvtári szolg.</t>
  </si>
  <si>
    <t>könyvtáros</t>
  </si>
  <si>
    <t>Óvoda</t>
  </si>
  <si>
    <t>Intézményi étkeztetés</t>
  </si>
  <si>
    <t>562912-1</t>
  </si>
  <si>
    <t>Nemz.óv.nevelés,ellát.</t>
  </si>
  <si>
    <t>851013-1</t>
  </si>
  <si>
    <t>Óvoda összesen</t>
  </si>
  <si>
    <t>Bánd Önkormányzat 2015. évi előirányzat-felhasználási ütemterve</t>
  </si>
  <si>
    <t>I</t>
  </si>
  <si>
    <t>J</t>
  </si>
  <si>
    <t>K</t>
  </si>
  <si>
    <t>L</t>
  </si>
  <si>
    <t>M</t>
  </si>
  <si>
    <t>N</t>
  </si>
  <si>
    <t>BEVÉTEL</t>
  </si>
  <si>
    <t>Január</t>
  </si>
  <si>
    <t>Február</t>
  </si>
  <si>
    <t>Március</t>
  </si>
  <si>
    <t>Április</t>
  </si>
  <si>
    <t xml:space="preserve">Május </t>
  </si>
  <si>
    <t>Június</t>
  </si>
  <si>
    <t xml:space="preserve">Július </t>
  </si>
  <si>
    <t>Augusztus</t>
  </si>
  <si>
    <t>Szeptember</t>
  </si>
  <si>
    <t>Október</t>
  </si>
  <si>
    <t>November</t>
  </si>
  <si>
    <t xml:space="preserve">December </t>
  </si>
  <si>
    <t>Összesen</t>
  </si>
  <si>
    <t>Intézményi működési bev.</t>
  </si>
  <si>
    <t>Felhalmozás és tőkejellegű bev.</t>
  </si>
  <si>
    <t>Óvodai étkezési térítési díjak</t>
  </si>
  <si>
    <t>Önkormányzat költségvetési tám.</t>
  </si>
  <si>
    <t>Átvett pénzeszközök (közfoglalkoztatás)</t>
  </si>
  <si>
    <t>Bevétel összesen:</t>
  </si>
  <si>
    <t>Pénzmaradvány felhalmozási célú</t>
  </si>
  <si>
    <t>Belföldi értékpapír bevétele</t>
  </si>
  <si>
    <t>ÖSSZES BEVÉTEL</t>
  </si>
  <si>
    <t>KIADÁS</t>
  </si>
  <si>
    <t>Személyi juttatás</t>
  </si>
  <si>
    <t>Munk. terhelő járulék</t>
  </si>
  <si>
    <t>Dologi kiadás</t>
  </si>
  <si>
    <t>Szociális kiadások</t>
  </si>
  <si>
    <t>Egyéb működési célú kiadás</t>
  </si>
  <si>
    <t>Tartalékok</t>
  </si>
  <si>
    <t>Tám. értékű működési kiadás</t>
  </si>
  <si>
    <t>K9özponti , irányító szervi  támogatás</t>
  </si>
  <si>
    <t>MŰKÖDÉSI KIADÁSOK</t>
  </si>
  <si>
    <t>beruházás</t>
  </si>
  <si>
    <t>Felújítás</t>
  </si>
  <si>
    <t>Felhalmozási tartalék</t>
  </si>
  <si>
    <t>ÖSSZES KIADÁS</t>
  </si>
  <si>
    <t>Ktv. Tám</t>
  </si>
  <si>
    <t>BÁND KÖZSÉG ÖNKORMÁNYZATA NÉMET NEMZETISÉGI NAPKÖZIOTTHONOS ÓVODÁJA</t>
  </si>
  <si>
    <t>Közponi irányító 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</si>
</sst>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6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i/>
      <sz val="8"/>
      <name val="Arial CE"/>
      <charset val="238"/>
    </font>
    <font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/>
    <xf numFmtId="0" fontId="2" fillId="0" borderId="3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/>
    <xf numFmtId="0" fontId="3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/>
    <xf numFmtId="0" fontId="1" fillId="0" borderId="0" xfId="0" applyFont="1"/>
    <xf numFmtId="0" fontId="2" fillId="0" borderId="27" xfId="0" applyFont="1" applyBorder="1"/>
    <xf numFmtId="0" fontId="2" fillId="0" borderId="28" xfId="0" applyFont="1" applyBorder="1"/>
    <xf numFmtId="0" fontId="2" fillId="0" borderId="12" xfId="0" applyFont="1" applyBorder="1"/>
    <xf numFmtId="0" fontId="1" fillId="0" borderId="29" xfId="0" applyFont="1" applyBorder="1" applyAlignment="1">
      <alignment horizontal="left"/>
    </xf>
    <xf numFmtId="0" fontId="0" fillId="0" borderId="30" xfId="0" applyBorder="1"/>
    <xf numFmtId="0" fontId="1" fillId="0" borderId="10" xfId="0" applyFont="1" applyBorder="1" applyAlignment="1">
      <alignment horizontal="left"/>
    </xf>
    <xf numFmtId="0" fontId="2" fillId="0" borderId="23" xfId="0" applyFont="1" applyBorder="1"/>
    <xf numFmtId="0" fontId="0" fillId="0" borderId="31" xfId="0" applyBorder="1"/>
    <xf numFmtId="0" fontId="0" fillId="0" borderId="32" xfId="0" applyBorder="1" applyAlignment="1">
      <alignment horizontal="left"/>
    </xf>
    <xf numFmtId="0" fontId="6" fillId="0" borderId="3" xfId="0" applyFont="1" applyBorder="1"/>
    <xf numFmtId="0" fontId="6" fillId="0" borderId="33" xfId="0" applyFont="1" applyBorder="1"/>
    <xf numFmtId="0" fontId="9" fillId="0" borderId="2" xfId="0" applyFont="1" applyBorder="1"/>
    <xf numFmtId="0" fontId="6" fillId="0" borderId="34" xfId="0" applyFont="1" applyBorder="1" applyAlignment="1">
      <alignment horizontal="left"/>
    </xf>
    <xf numFmtId="0" fontId="11" fillId="0" borderId="2" xfId="0" applyFont="1" applyBorder="1"/>
    <xf numFmtId="0" fontId="12" fillId="0" borderId="12" xfId="0" applyFont="1" applyBorder="1"/>
    <xf numFmtId="0" fontId="6" fillId="0" borderId="12" xfId="0" applyFont="1" applyBorder="1"/>
    <xf numFmtId="0" fontId="12" fillId="0" borderId="2" xfId="0" applyFont="1" applyFill="1" applyBorder="1"/>
    <xf numFmtId="0" fontId="12" fillId="0" borderId="2" xfId="0" applyFont="1" applyBorder="1"/>
    <xf numFmtId="0" fontId="0" fillId="0" borderId="12" xfId="0" applyBorder="1"/>
    <xf numFmtId="0" fontId="2" fillId="0" borderId="5" xfId="0" applyFont="1" applyBorder="1"/>
    <xf numFmtId="0" fontId="15" fillId="0" borderId="0" xfId="0" applyFont="1"/>
    <xf numFmtId="0" fontId="4" fillId="0" borderId="0" xfId="0" applyFont="1"/>
    <xf numFmtId="0" fontId="0" fillId="0" borderId="36" xfId="0" applyBorder="1"/>
    <xf numFmtId="0" fontId="0" fillId="0" borderId="37" xfId="0" applyBorder="1"/>
    <xf numFmtId="0" fontId="16" fillId="0" borderId="38" xfId="0" applyFont="1" applyBorder="1"/>
    <xf numFmtId="0" fontId="6" fillId="0" borderId="39" xfId="0" applyFont="1" applyBorder="1"/>
    <xf numFmtId="0" fontId="2" fillId="0" borderId="35" xfId="0" applyFont="1" applyBorder="1"/>
    <xf numFmtId="0" fontId="2" fillId="0" borderId="17" xfId="0" applyFont="1" applyBorder="1"/>
    <xf numFmtId="0" fontId="0" fillId="0" borderId="40" xfId="0" applyBorder="1"/>
    <xf numFmtId="0" fontId="12" fillId="0" borderId="19" xfId="0" applyFont="1" applyBorder="1"/>
    <xf numFmtId="0" fontId="2" fillId="0" borderId="29" xfId="0" applyFont="1" applyBorder="1"/>
    <xf numFmtId="0" fontId="2" fillId="0" borderId="30" xfId="0" applyFont="1" applyBorder="1"/>
    <xf numFmtId="0" fontId="0" fillId="0" borderId="41" xfId="0" applyBorder="1"/>
    <xf numFmtId="0" fontId="0" fillId="0" borderId="42" xfId="0" applyBorder="1"/>
    <xf numFmtId="0" fontId="0" fillId="0" borderId="21" xfId="0" applyBorder="1"/>
    <xf numFmtId="0" fontId="17" fillId="0" borderId="2" xfId="0" applyFont="1" applyBorder="1"/>
    <xf numFmtId="0" fontId="17" fillId="0" borderId="43" xfId="0" applyFont="1" applyBorder="1"/>
    <xf numFmtId="0" fontId="16" fillId="0" borderId="44" xfId="0" applyFont="1" applyBorder="1"/>
    <xf numFmtId="0" fontId="0" fillId="0" borderId="43" xfId="0" applyBorder="1"/>
    <xf numFmtId="0" fontId="0" fillId="0" borderId="44" xfId="0" applyBorder="1"/>
    <xf numFmtId="0" fontId="0" fillId="0" borderId="2" xfId="0" applyFill="1" applyBorder="1"/>
    <xf numFmtId="0" fontId="0" fillId="0" borderId="4" xfId="0" applyBorder="1"/>
    <xf numFmtId="0" fontId="0" fillId="0" borderId="8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15" xfId="0" applyBorder="1"/>
    <xf numFmtId="0" fontId="0" fillId="0" borderId="16" xfId="0" applyBorder="1"/>
    <xf numFmtId="0" fontId="15" fillId="0" borderId="0" xfId="0" applyFont="1" applyBorder="1"/>
    <xf numFmtId="0" fontId="4" fillId="0" borderId="0" xfId="0" applyFont="1" applyBorder="1"/>
    <xf numFmtId="0" fontId="6" fillId="0" borderId="48" xfId="0" applyFont="1" applyBorder="1"/>
    <xf numFmtId="0" fontId="2" fillId="0" borderId="40" xfId="0" applyFont="1" applyBorder="1"/>
    <xf numFmtId="0" fontId="12" fillId="0" borderId="20" xfId="0" applyFont="1" applyBorder="1"/>
    <xf numFmtId="0" fontId="0" fillId="0" borderId="7" xfId="0" applyBorder="1"/>
    <xf numFmtId="0" fontId="0" fillId="0" borderId="49" xfId="0" applyBorder="1"/>
    <xf numFmtId="0" fontId="0" fillId="0" borderId="25" xfId="0" applyBorder="1"/>
    <xf numFmtId="0" fontId="0" fillId="0" borderId="26" xfId="0" applyBorder="1"/>
    <xf numFmtId="0" fontId="18" fillId="0" borderId="9" xfId="0" applyFont="1" applyBorder="1"/>
    <xf numFmtId="0" fontId="18" fillId="0" borderId="34" xfId="0" applyFont="1" applyBorder="1"/>
    <xf numFmtId="0" fontId="18" fillId="0" borderId="2" xfId="0" applyFont="1" applyBorder="1"/>
    <xf numFmtId="0" fontId="18" fillId="0" borderId="43" xfId="0" applyFont="1" applyBorder="1"/>
    <xf numFmtId="0" fontId="2" fillId="0" borderId="44" xfId="0" applyFont="1" applyBorder="1"/>
    <xf numFmtId="0" fontId="0" fillId="0" borderId="34" xfId="0" applyBorder="1"/>
    <xf numFmtId="0" fontId="6" fillId="0" borderId="34" xfId="0" applyFont="1" applyBorder="1"/>
    <xf numFmtId="0" fontId="6" fillId="0" borderId="43" xfId="0" applyFont="1" applyBorder="1"/>
    <xf numFmtId="0" fontId="19" fillId="0" borderId="34" xfId="0" applyFont="1" applyFill="1" applyBorder="1"/>
    <xf numFmtId="0" fontId="19" fillId="0" borderId="2" xfId="0" applyFont="1" applyBorder="1"/>
    <xf numFmtId="0" fontId="19" fillId="0" borderId="43" xfId="0" applyFont="1" applyBorder="1"/>
    <xf numFmtId="0" fontId="0" fillId="0" borderId="34" xfId="0" applyFill="1" applyBorder="1"/>
    <xf numFmtId="0" fontId="20" fillId="0" borderId="9" xfId="0" applyFont="1" applyBorder="1"/>
    <xf numFmtId="0" fontId="20" fillId="0" borderId="2" xfId="0" applyFont="1" applyBorder="1"/>
    <xf numFmtId="0" fontId="20" fillId="0" borderId="43" xfId="0" applyFont="1" applyBorder="1"/>
    <xf numFmtId="0" fontId="20" fillId="0" borderId="34" xfId="0" applyFont="1" applyBorder="1"/>
    <xf numFmtId="0" fontId="21" fillId="0" borderId="9" xfId="0" applyFont="1" applyBorder="1"/>
    <xf numFmtId="0" fontId="4" fillId="0" borderId="9" xfId="0" applyFont="1" applyBorder="1"/>
    <xf numFmtId="0" fontId="0" fillId="0" borderId="50" xfId="0" applyBorder="1"/>
    <xf numFmtId="0" fontId="2" fillId="0" borderId="14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0" borderId="51" xfId="0" applyFont="1" applyBorder="1" applyAlignment="1">
      <alignment horizontal="left"/>
    </xf>
    <xf numFmtId="0" fontId="2" fillId="0" borderId="51" xfId="0" applyFont="1" applyBorder="1" applyAlignment="1">
      <alignment horizontal="right"/>
    </xf>
    <xf numFmtId="0" fontId="2" fillId="0" borderId="52" xfId="0" applyFont="1" applyBorder="1"/>
    <xf numFmtId="0" fontId="2" fillId="0" borderId="1" xfId="0" applyFont="1" applyBorder="1"/>
    <xf numFmtId="0" fontId="2" fillId="0" borderId="43" xfId="0" applyFont="1" applyBorder="1"/>
    <xf numFmtId="0" fontId="16" fillId="0" borderId="2" xfId="0" applyFont="1" applyBorder="1"/>
    <xf numFmtId="0" fontId="0" fillId="0" borderId="53" xfId="0" applyBorder="1"/>
    <xf numFmtId="0" fontId="19" fillId="0" borderId="4" xfId="0" applyFont="1" applyBorder="1"/>
    <xf numFmtId="0" fontId="2" fillId="0" borderId="8" xfId="0" applyFont="1" applyBorder="1"/>
    <xf numFmtId="0" fontId="0" fillId="0" borderId="44" xfId="0" applyBorder="1" applyAlignment="1">
      <alignment horizontal="right"/>
    </xf>
    <xf numFmtId="0" fontId="2" fillId="0" borderId="4" xfId="0" applyFont="1" applyBorder="1"/>
    <xf numFmtId="0" fontId="5" fillId="0" borderId="54" xfId="0" applyFont="1" applyBorder="1"/>
    <xf numFmtId="0" fontId="22" fillId="0" borderId="2" xfId="0" applyFont="1" applyBorder="1"/>
    <xf numFmtId="0" fontId="0" fillId="0" borderId="54" xfId="0" applyBorder="1"/>
    <xf numFmtId="0" fontId="20" fillId="0" borderId="54" xfId="0" applyFont="1" applyBorder="1"/>
    <xf numFmtId="0" fontId="4" fillId="0" borderId="2" xfId="0" applyFont="1" applyBorder="1"/>
    <xf numFmtId="0" fontId="2" fillId="0" borderId="54" xfId="0" applyFont="1" applyBorder="1"/>
    <xf numFmtId="0" fontId="0" fillId="0" borderId="55" xfId="0" applyFill="1" applyBorder="1"/>
    <xf numFmtId="0" fontId="0" fillId="0" borderId="56" xfId="0" applyBorder="1"/>
    <xf numFmtId="0" fontId="19" fillId="0" borderId="54" xfId="0" applyFont="1" applyBorder="1"/>
    <xf numFmtId="0" fontId="12" fillId="0" borderId="4" xfId="0" applyFont="1" applyBorder="1"/>
    <xf numFmtId="0" fontId="4" fillId="0" borderId="54" xfId="0" applyFont="1" applyBorder="1"/>
    <xf numFmtId="0" fontId="4" fillId="0" borderId="4" xfId="0" applyFont="1" applyBorder="1"/>
    <xf numFmtId="0" fontId="0" fillId="0" borderId="57" xfId="0" applyBorder="1"/>
    <xf numFmtId="0" fontId="0" fillId="0" borderId="58" xfId="0" applyBorder="1"/>
    <xf numFmtId="0" fontId="0" fillId="0" borderId="23" xfId="0" applyBorder="1"/>
    <xf numFmtId="0" fontId="16" fillId="0" borderId="12" xfId="0" applyFont="1" applyBorder="1"/>
    <xf numFmtId="0" fontId="16" fillId="0" borderId="13" xfId="0" applyFont="1" applyBorder="1"/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22" fillId="0" borderId="12" xfId="0" applyFont="1" applyBorder="1"/>
    <xf numFmtId="0" fontId="4" fillId="0" borderId="11" xfId="0" applyFont="1" applyBorder="1" applyAlignment="1">
      <alignment horizontal="right"/>
    </xf>
    <xf numFmtId="0" fontId="0" fillId="0" borderId="13" xfId="0" applyBorder="1"/>
    <xf numFmtId="0" fontId="2" fillId="0" borderId="37" xfId="0" applyFont="1" applyBorder="1"/>
    <xf numFmtId="0" fontId="16" fillId="0" borderId="37" xfId="0" applyFont="1" applyBorder="1"/>
    <xf numFmtId="0" fontId="16" fillId="0" borderId="59" xfId="0" applyFont="1" applyBorder="1"/>
    <xf numFmtId="0" fontId="16" fillId="0" borderId="48" xfId="0" applyFont="1" applyBorder="1"/>
    <xf numFmtId="0" fontId="16" fillId="0" borderId="60" xfId="0" applyFont="1" applyBorder="1"/>
    <xf numFmtId="0" fontId="16" fillId="0" borderId="3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6" fillId="0" borderId="5" xfId="0" applyFont="1" applyBorder="1"/>
    <xf numFmtId="0" fontId="2" fillId="0" borderId="61" xfId="0" applyFont="1" applyBorder="1"/>
    <xf numFmtId="0" fontId="0" fillId="0" borderId="33" xfId="0" applyBorder="1"/>
    <xf numFmtId="0" fontId="0" fillId="0" borderId="52" xfId="0" applyBorder="1"/>
    <xf numFmtId="0" fontId="2" fillId="0" borderId="62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16" xfId="0" applyFont="1" applyBorder="1"/>
    <xf numFmtId="0" fontId="4" fillId="0" borderId="0" xfId="0" applyFont="1" applyAlignment="1">
      <alignment horizontal="right"/>
    </xf>
    <xf numFmtId="0" fontId="0" fillId="0" borderId="14" xfId="0" applyBorder="1"/>
    <xf numFmtId="0" fontId="4" fillId="0" borderId="36" xfId="0" applyFont="1" applyBorder="1" applyAlignment="1">
      <alignment horizontal="center"/>
    </xf>
    <xf numFmtId="0" fontId="2" fillId="0" borderId="36" xfId="0" applyFont="1" applyBorder="1"/>
    <xf numFmtId="0" fontId="2" fillId="0" borderId="60" xfId="0" applyFont="1" applyBorder="1"/>
    <xf numFmtId="0" fontId="2" fillId="0" borderId="59" xfId="0" applyFont="1" applyBorder="1"/>
    <xf numFmtId="0" fontId="4" fillId="0" borderId="38" xfId="0" applyFont="1" applyBorder="1"/>
    <xf numFmtId="0" fontId="11" fillId="0" borderId="39" xfId="0" applyFont="1" applyBorder="1"/>
    <xf numFmtId="0" fontId="12" fillId="0" borderId="48" xfId="0" applyFont="1" applyBorder="1"/>
    <xf numFmtId="0" fontId="2" fillId="0" borderId="35" xfId="0" applyFont="1" applyBorder="1" applyAlignment="1">
      <alignment horizontal="right"/>
    </xf>
    <xf numFmtId="0" fontId="2" fillId="0" borderId="63" xfId="0" applyFont="1" applyBorder="1"/>
    <xf numFmtId="0" fontId="2" fillId="0" borderId="51" xfId="0" applyFont="1" applyBorder="1"/>
    <xf numFmtId="0" fontId="12" fillId="0" borderId="40" xfId="0" applyFont="1" applyBorder="1"/>
    <xf numFmtId="14" fontId="12" fillId="0" borderId="19" xfId="0" applyNumberFormat="1" applyFont="1" applyBorder="1"/>
    <xf numFmtId="14" fontId="12" fillId="0" borderId="20" xfId="0" applyNumberFormat="1" applyFont="1" applyBorder="1"/>
    <xf numFmtId="0" fontId="18" fillId="0" borderId="25" xfId="0" applyFont="1" applyBorder="1" applyAlignment="1">
      <alignment horizontal="left"/>
    </xf>
    <xf numFmtId="0" fontId="18" fillId="0" borderId="62" xfId="0" applyFont="1" applyBorder="1"/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right"/>
    </xf>
    <xf numFmtId="0" fontId="0" fillId="0" borderId="62" xfId="0" applyBorder="1"/>
    <xf numFmtId="0" fontId="4" fillId="0" borderId="53" xfId="0" applyFont="1" applyBorder="1" applyAlignment="1">
      <alignment horizontal="right"/>
    </xf>
    <xf numFmtId="0" fontId="23" fillId="0" borderId="2" xfId="0" applyFont="1" applyBorder="1"/>
    <xf numFmtId="9" fontId="23" fillId="0" borderId="2" xfId="0" applyNumberFormat="1" applyFont="1" applyBorder="1"/>
    <xf numFmtId="0" fontId="1" fillId="0" borderId="2" xfId="0" applyFont="1" applyBorder="1"/>
    <xf numFmtId="0" fontId="24" fillId="0" borderId="2" xfId="0" applyFont="1" applyBorder="1"/>
    <xf numFmtId="0" fontId="1" fillId="0" borderId="62" xfId="0" applyFont="1" applyBorder="1"/>
    <xf numFmtId="0" fontId="1" fillId="0" borderId="4" xfId="0" applyFont="1" applyBorder="1"/>
    <xf numFmtId="9" fontId="5" fillId="0" borderId="2" xfId="0" applyNumberFormat="1" applyFont="1" applyBorder="1"/>
    <xf numFmtId="0" fontId="4" fillId="0" borderId="25" xfId="0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0" fontId="18" fillId="0" borderId="54" xfId="0" applyFont="1" applyBorder="1"/>
    <xf numFmtId="0" fontId="1" fillId="0" borderId="34" xfId="0" applyFont="1" applyBorder="1"/>
    <xf numFmtId="0" fontId="4" fillId="0" borderId="4" xfId="0" applyFont="1" applyBorder="1" applyAlignment="1">
      <alignment horizontal="left"/>
    </xf>
    <xf numFmtId="0" fontId="0" fillId="0" borderId="64" xfId="0" applyBorder="1"/>
    <xf numFmtId="0" fontId="0" fillId="0" borderId="55" xfId="0" applyBorder="1"/>
    <xf numFmtId="0" fontId="0" fillId="0" borderId="65" xfId="0" applyBorder="1"/>
    <xf numFmtId="0" fontId="2" fillId="0" borderId="53" xfId="0" applyFont="1" applyBorder="1"/>
    <xf numFmtId="0" fontId="18" fillId="0" borderId="8" xfId="0" applyFont="1" applyBorder="1"/>
    <xf numFmtId="0" fontId="6" fillId="0" borderId="62" xfId="0" applyFont="1" applyBorder="1"/>
    <xf numFmtId="0" fontId="22" fillId="0" borderId="56" xfId="0" applyFont="1" applyBorder="1"/>
    <xf numFmtId="0" fontId="22" fillId="0" borderId="5" xfId="0" applyFont="1" applyBorder="1"/>
    <xf numFmtId="0" fontId="22" fillId="0" borderId="66" xfId="0" applyFont="1" applyBorder="1"/>
    <xf numFmtId="0" fontId="0" fillId="0" borderId="65" xfId="0" applyFill="1" applyBorder="1"/>
    <xf numFmtId="0" fontId="20" fillId="0" borderId="4" xfId="0" applyFont="1" applyBorder="1"/>
    <xf numFmtId="0" fontId="4" fillId="0" borderId="62" xfId="0" applyFont="1" applyBorder="1"/>
    <xf numFmtId="0" fontId="20" fillId="0" borderId="28" xfId="0" applyFont="1" applyBorder="1"/>
    <xf numFmtId="0" fontId="5" fillId="0" borderId="1" xfId="0" applyFont="1" applyBorder="1"/>
    <xf numFmtId="0" fontId="1" fillId="0" borderId="43" xfId="0" applyFont="1" applyBorder="1"/>
    <xf numFmtId="0" fontId="0" fillId="0" borderId="50" xfId="0" applyFill="1" applyBorder="1"/>
    <xf numFmtId="0" fontId="20" fillId="0" borderId="8" xfId="0" applyFont="1" applyBorder="1"/>
    <xf numFmtId="0" fontId="1" fillId="0" borderId="8" xfId="0" applyFont="1" applyBorder="1"/>
    <xf numFmtId="0" fontId="4" fillId="0" borderId="43" xfId="0" applyFont="1" applyBorder="1"/>
    <xf numFmtId="0" fontId="4" fillId="0" borderId="8" xfId="0" applyFont="1" applyBorder="1"/>
    <xf numFmtId="0" fontId="4" fillId="0" borderId="61" xfId="0" applyFont="1" applyBorder="1"/>
    <xf numFmtId="0" fontId="6" fillId="0" borderId="19" xfId="0" applyFont="1" applyBorder="1"/>
    <xf numFmtId="0" fontId="13" fillId="0" borderId="2" xfId="0" applyFont="1" applyBorder="1"/>
    <xf numFmtId="0" fontId="7" fillId="0" borderId="54" xfId="0" applyFont="1" applyBorder="1"/>
    <xf numFmtId="0" fontId="13" fillId="0" borderId="56" xfId="0" applyFont="1" applyBorder="1"/>
    <xf numFmtId="0" fontId="2" fillId="0" borderId="67" xfId="0" applyFont="1" applyBorder="1"/>
    <xf numFmtId="0" fontId="13" fillId="0" borderId="1" xfId="0" applyFont="1" applyBorder="1"/>
    <xf numFmtId="0" fontId="0" fillId="0" borderId="4" xfId="0" applyBorder="1" applyAlignment="1">
      <alignment horizontal="right"/>
    </xf>
    <xf numFmtId="0" fontId="16" fillId="0" borderId="8" xfId="0" applyFont="1" applyBorder="1"/>
    <xf numFmtId="0" fontId="0" fillId="0" borderId="61" xfId="0" applyBorder="1"/>
    <xf numFmtId="0" fontId="0" fillId="0" borderId="67" xfId="0" applyBorder="1"/>
    <xf numFmtId="0" fontId="0" fillId="0" borderId="24" xfId="0" applyBorder="1"/>
    <xf numFmtId="0" fontId="2" fillId="0" borderId="21" xfId="0" applyFont="1" applyBorder="1"/>
    <xf numFmtId="0" fontId="2" fillId="0" borderId="42" xfId="0" applyFont="1" applyBorder="1"/>
    <xf numFmtId="0" fontId="2" fillId="0" borderId="41" xfId="0" applyFont="1" applyBorder="1"/>
    <xf numFmtId="0" fontId="0" fillId="0" borderId="20" xfId="0" applyBorder="1"/>
    <xf numFmtId="0" fontId="0" fillId="0" borderId="19" xfId="0" applyBorder="1"/>
    <xf numFmtId="0" fontId="0" fillId="0" borderId="48" xfId="0" applyBorder="1"/>
    <xf numFmtId="0" fontId="0" fillId="0" borderId="60" xfId="0" applyBorder="1"/>
    <xf numFmtId="0" fontId="2" fillId="0" borderId="68" xfId="0" applyFont="1" applyBorder="1"/>
    <xf numFmtId="0" fontId="2" fillId="0" borderId="69" xfId="0" applyFont="1" applyBorder="1"/>
    <xf numFmtId="0" fontId="2" fillId="0" borderId="65" xfId="0" applyFont="1" applyBorder="1"/>
    <xf numFmtId="0" fontId="2" fillId="0" borderId="5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9" xfId="0" applyBorder="1"/>
    <xf numFmtId="0" fontId="18" fillId="0" borderId="70" xfId="0" applyFont="1" applyBorder="1"/>
    <xf numFmtId="0" fontId="18" fillId="0" borderId="67" xfId="0" applyFont="1" applyBorder="1" applyAlignment="1">
      <alignment horizontal="right"/>
    </xf>
    <xf numFmtId="0" fontId="18" fillId="0" borderId="67" xfId="0" applyFont="1" applyBorder="1"/>
    <xf numFmtId="0" fontId="18" fillId="0" borderId="61" xfId="0" applyFont="1" applyBorder="1" applyAlignment="1">
      <alignment horizontal="right"/>
    </xf>
    <xf numFmtId="0" fontId="0" fillId="0" borderId="71" xfId="0" applyBorder="1" applyAlignment="1">
      <alignment horizontal="left"/>
    </xf>
    <xf numFmtId="0" fontId="0" fillId="0" borderId="66" xfId="0" applyBorder="1"/>
    <xf numFmtId="0" fontId="0" fillId="0" borderId="15" xfId="0" applyBorder="1" applyAlignment="1">
      <alignment horizontal="right"/>
    </xf>
    <xf numFmtId="0" fontId="2" fillId="0" borderId="67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22" fillId="0" borderId="62" xfId="0" applyFont="1" applyBorder="1"/>
    <xf numFmtId="0" fontId="19" fillId="0" borderId="4" xfId="0" applyFont="1" applyBorder="1" applyAlignment="1">
      <alignment horizontal="right"/>
    </xf>
    <xf numFmtId="0" fontId="26" fillId="0" borderId="8" xfId="0" applyFont="1" applyBorder="1"/>
    <xf numFmtId="0" fontId="18" fillId="0" borderId="4" xfId="0" applyFont="1" applyBorder="1" applyAlignment="1">
      <alignment horizontal="right"/>
    </xf>
    <xf numFmtId="0" fontId="0" fillId="0" borderId="70" xfId="0" applyBorder="1"/>
    <xf numFmtId="0" fontId="22" fillId="0" borderId="52" xfId="0" applyFont="1" applyBorder="1"/>
    <xf numFmtId="0" fontId="19" fillId="0" borderId="25" xfId="0" applyFont="1" applyBorder="1" applyAlignment="1">
      <alignment horizontal="right"/>
    </xf>
    <xf numFmtId="0" fontId="19" fillId="0" borderId="25" xfId="0" applyFont="1" applyBorder="1"/>
    <xf numFmtId="0" fontId="19" fillId="0" borderId="26" xfId="0" applyFont="1" applyBorder="1"/>
    <xf numFmtId="0" fontId="19" fillId="0" borderId="8" xfId="0" applyFont="1" applyBorder="1"/>
    <xf numFmtId="0" fontId="19" fillId="0" borderId="15" xfId="0" applyFont="1" applyBorder="1" applyAlignment="1">
      <alignment horizontal="right"/>
    </xf>
    <xf numFmtId="0" fontId="19" fillId="0" borderId="15" xfId="0" applyFont="1" applyBorder="1"/>
    <xf numFmtId="0" fontId="19" fillId="0" borderId="16" xfId="0" applyFont="1" applyBorder="1"/>
    <xf numFmtId="0" fontId="0" fillId="0" borderId="72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55" xfId="0" applyFont="1" applyBorder="1"/>
    <xf numFmtId="0" fontId="18" fillId="0" borderId="28" xfId="0" applyFont="1" applyBorder="1"/>
    <xf numFmtId="0" fontId="18" fillId="0" borderId="12" xfId="0" applyFont="1" applyBorder="1"/>
    <xf numFmtId="0" fontId="2" fillId="0" borderId="61" xfId="0" applyFont="1" applyBorder="1" applyAlignment="1">
      <alignment horizontal="center"/>
    </xf>
    <xf numFmtId="0" fontId="26" fillId="0" borderId="2" xfId="0" applyFont="1" applyBorder="1"/>
    <xf numFmtId="0" fontId="2" fillId="0" borderId="70" xfId="0" applyFont="1" applyBorder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5" xfId="0" applyFont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53" xfId="0" applyBorder="1" applyAlignment="1">
      <alignment horizontal="right"/>
    </xf>
    <xf numFmtId="0" fontId="16" fillId="0" borderId="55" xfId="0" applyFont="1" applyBorder="1"/>
    <xf numFmtId="0" fontId="7" fillId="0" borderId="65" xfId="0" applyFont="1" applyBorder="1"/>
    <xf numFmtId="0" fontId="0" fillId="0" borderId="65" xfId="0" applyBorder="1" applyAlignment="1">
      <alignment horizontal="center"/>
    </xf>
    <xf numFmtId="0" fontId="13" fillId="0" borderId="55" xfId="0" applyFont="1" applyBorder="1"/>
    <xf numFmtId="0" fontId="13" fillId="0" borderId="65" xfId="0" applyFont="1" applyBorder="1"/>
    <xf numFmtId="0" fontId="13" fillId="0" borderId="66" xfId="0" applyFont="1" applyBorder="1"/>
    <xf numFmtId="0" fontId="7" fillId="0" borderId="55" xfId="0" applyFont="1" applyBorder="1"/>
    <xf numFmtId="0" fontId="13" fillId="0" borderId="65" xfId="0" applyFont="1" applyBorder="1" applyAlignment="1">
      <alignment horizontal="right"/>
    </xf>
    <xf numFmtId="0" fontId="13" fillId="0" borderId="65" xfId="0" applyFont="1" applyBorder="1" applyAlignment="1">
      <alignment horizontal="center"/>
    </xf>
    <xf numFmtId="0" fontId="19" fillId="0" borderId="65" xfId="0" applyFont="1" applyBorder="1"/>
    <xf numFmtId="0" fontId="19" fillId="0" borderId="55" xfId="0" applyFont="1" applyBorder="1"/>
    <xf numFmtId="0" fontId="19" fillId="0" borderId="0" xfId="0" applyFont="1" applyBorder="1"/>
    <xf numFmtId="0" fontId="13" fillId="0" borderId="52" xfId="0" applyFont="1" applyBorder="1"/>
    <xf numFmtId="0" fontId="7" fillId="0" borderId="62" xfId="0" applyFont="1" applyBorder="1"/>
    <xf numFmtId="0" fontId="27" fillId="0" borderId="2" xfId="0" applyFont="1" applyBorder="1"/>
    <xf numFmtId="0" fontId="0" fillId="0" borderId="34" xfId="0" applyFont="1" applyBorder="1"/>
    <xf numFmtId="0" fontId="14" fillId="0" borderId="0" xfId="0" applyFont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164" fontId="2" fillId="0" borderId="0" xfId="1" applyNumberFormat="1" applyFont="1" applyBorder="1"/>
    <xf numFmtId="164" fontId="22" fillId="0" borderId="0" xfId="1" applyNumberFormat="1" applyFont="1" applyBorder="1"/>
    <xf numFmtId="164" fontId="21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7" fillId="0" borderId="0" xfId="1" applyNumberFormat="1" applyFont="1" applyBorder="1"/>
    <xf numFmtId="164" fontId="12" fillId="0" borderId="0" xfId="1" applyNumberFormat="1" applyFont="1" applyBorder="1"/>
    <xf numFmtId="164" fontId="4" fillId="0" borderId="0" xfId="1" applyNumberFormat="1" applyFont="1" applyBorder="1"/>
    <xf numFmtId="164" fontId="16" fillId="0" borderId="0" xfId="1" applyNumberFormat="1" applyFont="1" applyBorder="1"/>
    <xf numFmtId="0" fontId="2" fillId="0" borderId="37" xfId="0" applyFont="1" applyBorder="1" applyAlignment="1"/>
    <xf numFmtId="0" fontId="28" fillId="0" borderId="0" xfId="0" applyFont="1" applyBorder="1"/>
    <xf numFmtId="0" fontId="0" fillId="0" borderId="27" xfId="0" applyBorder="1"/>
    <xf numFmtId="3" fontId="18" fillId="0" borderId="67" xfId="0" applyNumberFormat="1" applyFon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2" fillId="0" borderId="67" xfId="0" applyNumberFormat="1" applyFont="1" applyBorder="1" applyAlignment="1">
      <alignment horizontal="right"/>
    </xf>
    <xf numFmtId="3" fontId="19" fillId="0" borderId="25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0" borderId="44" xfId="0" applyFont="1" applyBorder="1"/>
    <xf numFmtId="0" fontId="4" fillId="0" borderId="34" xfId="0" applyFont="1" applyBorder="1"/>
    <xf numFmtId="0" fontId="2" fillId="0" borderId="0" xfId="0" applyFont="1" applyBorder="1" applyAlignment="1">
      <alignment horizontal="center"/>
    </xf>
    <xf numFmtId="0" fontId="29" fillId="0" borderId="0" xfId="0" applyFont="1"/>
    <xf numFmtId="0" fontId="30" fillId="0" borderId="54" xfId="0" applyFont="1" applyFill="1" applyBorder="1"/>
    <xf numFmtId="0" fontId="30" fillId="0" borderId="2" xfId="0" applyFont="1" applyBorder="1"/>
    <xf numFmtId="0" fontId="5" fillId="0" borderId="43" xfId="0" applyFont="1" applyBorder="1"/>
    <xf numFmtId="0" fontId="6" fillId="0" borderId="2" xfId="0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66" xfId="0" applyFont="1" applyBorder="1"/>
    <xf numFmtId="0" fontId="0" fillId="0" borderId="54" xfId="0" applyFont="1" applyBorder="1"/>
    <xf numFmtId="0" fontId="0" fillId="0" borderId="2" xfId="0" applyFont="1" applyBorder="1"/>
    <xf numFmtId="0" fontId="0" fillId="0" borderId="38" xfId="0" applyBorder="1"/>
    <xf numFmtId="0" fontId="0" fillId="0" borderId="8" xfId="0" applyBorder="1" applyAlignment="1">
      <alignment horizontal="right"/>
    </xf>
    <xf numFmtId="0" fontId="14" fillId="0" borderId="27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0" fillId="0" borderId="44" xfId="0" applyFont="1" applyBorder="1"/>
    <xf numFmtId="49" fontId="6" fillId="0" borderId="73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18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2" xfId="0" applyNumberFormat="1" applyBorder="1"/>
    <xf numFmtId="49" fontId="4" fillId="0" borderId="2" xfId="0" applyNumberFormat="1" applyFont="1" applyBorder="1" applyAlignment="1">
      <alignment horizontal="left"/>
    </xf>
    <xf numFmtId="49" fontId="2" fillId="0" borderId="9" xfId="0" applyNumberFormat="1" applyFont="1" applyBorder="1"/>
    <xf numFmtId="49" fontId="20" fillId="0" borderId="9" xfId="0" applyNumberFormat="1" applyFont="1" applyBorder="1"/>
    <xf numFmtId="49" fontId="2" fillId="0" borderId="43" xfId="0" applyNumberFormat="1" applyFont="1" applyBorder="1"/>
    <xf numFmtId="0" fontId="0" fillId="0" borderId="4" xfId="0" applyFont="1" applyBorder="1"/>
    <xf numFmtId="0" fontId="20" fillId="0" borderId="56" xfId="0" applyFont="1" applyBorder="1"/>
    <xf numFmtId="49" fontId="0" fillId="0" borderId="53" xfId="0" applyNumberForma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49" fontId="4" fillId="0" borderId="53" xfId="0" applyNumberFormat="1" applyFont="1" applyBorder="1" applyAlignment="1">
      <alignment horizontal="right"/>
    </xf>
    <xf numFmtId="49" fontId="2" fillId="0" borderId="53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0" fontId="34" fillId="0" borderId="4" xfId="0" applyFont="1" applyBorder="1"/>
    <xf numFmtId="0" fontId="34" fillId="0" borderId="55" xfId="0" applyFont="1" applyFill="1" applyBorder="1"/>
    <xf numFmtId="3" fontId="34" fillId="0" borderId="4" xfId="0" applyNumberFormat="1" applyFont="1" applyBorder="1" applyAlignment="1">
      <alignment wrapText="1"/>
    </xf>
    <xf numFmtId="3" fontId="34" fillId="0" borderId="55" xfId="0" applyNumberFormat="1" applyFont="1" applyFill="1" applyBorder="1" applyAlignment="1">
      <alignment wrapText="1"/>
    </xf>
    <xf numFmtId="3" fontId="34" fillId="0" borderId="4" xfId="0" applyNumberFormat="1" applyFont="1" applyBorder="1"/>
    <xf numFmtId="3" fontId="34" fillId="0" borderId="55" xfId="0" applyNumberFormat="1" applyFont="1" applyFill="1" applyBorder="1"/>
    <xf numFmtId="3" fontId="35" fillId="0" borderId="4" xfId="0" applyNumberFormat="1" applyFont="1" applyBorder="1"/>
    <xf numFmtId="0" fontId="34" fillId="0" borderId="0" xfId="0" applyFont="1" applyBorder="1"/>
    <xf numFmtId="3" fontId="34" fillId="0" borderId="0" xfId="0" applyNumberFormat="1" applyFont="1" applyBorder="1"/>
    <xf numFmtId="0" fontId="34" fillId="0" borderId="0" xfId="0" applyFont="1"/>
    <xf numFmtId="0" fontId="0" fillId="0" borderId="29" xfId="0" applyBorder="1"/>
    <xf numFmtId="49" fontId="18" fillId="0" borderId="25" xfId="0" applyNumberFormat="1" applyFont="1" applyBorder="1"/>
    <xf numFmtId="49" fontId="21" fillId="0" borderId="4" xfId="0" applyNumberFormat="1" applyFont="1" applyBorder="1"/>
    <xf numFmtId="0" fontId="0" fillId="0" borderId="63" xfId="0" applyBorder="1"/>
    <xf numFmtId="0" fontId="0" fillId="0" borderId="45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4" xfId="0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Border="1" applyAlignment="1">
      <alignment horizontal="left"/>
    </xf>
    <xf numFmtId="164" fontId="4" fillId="0" borderId="14" xfId="1" applyNumberFormat="1" applyFont="1" applyBorder="1" applyAlignment="1">
      <alignment horizontal="center"/>
    </xf>
    <xf numFmtId="164" fontId="2" fillId="0" borderId="11" xfId="1" applyNumberFormat="1" applyFont="1" applyBorder="1"/>
    <xf numFmtId="164" fontId="3" fillId="0" borderId="65" xfId="1" applyNumberFormat="1" applyFont="1" applyBorder="1"/>
    <xf numFmtId="164" fontId="12" fillId="0" borderId="44" xfId="1" applyNumberFormat="1" applyFon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164" fontId="0" fillId="0" borderId="47" xfId="1" applyNumberFormat="1" applyFont="1" applyBorder="1" applyAlignment="1">
      <alignment horizontal="center"/>
    </xf>
    <xf numFmtId="164" fontId="3" fillId="0" borderId="41" xfId="1" applyNumberFormat="1" applyFont="1" applyBorder="1" applyAlignment="1">
      <alignment horizontal="center"/>
    </xf>
    <xf numFmtId="164" fontId="3" fillId="0" borderId="64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4" fillId="0" borderId="44" xfId="1" applyNumberFormat="1" applyFont="1" applyBorder="1" applyAlignment="1">
      <alignment horizontal="center"/>
    </xf>
    <xf numFmtId="0" fontId="0" fillId="0" borderId="71" xfId="0" applyBorder="1"/>
    <xf numFmtId="164" fontId="0" fillId="0" borderId="4" xfId="1" applyNumberFormat="1" applyFont="1" applyBorder="1"/>
    <xf numFmtId="164" fontId="4" fillId="0" borderId="4" xfId="1" applyNumberFormat="1" applyFont="1" applyBorder="1" applyAlignment="1">
      <alignment horizontal="center"/>
    </xf>
    <xf numFmtId="0" fontId="37" fillId="0" borderId="2" xfId="0" applyFont="1" applyBorder="1"/>
    <xf numFmtId="164" fontId="37" fillId="0" borderId="44" xfId="1" applyNumberFormat="1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6" fillId="0" borderId="0" xfId="0" applyFont="1"/>
    <xf numFmtId="0" fontId="38" fillId="2" borderId="0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/>
    </xf>
    <xf numFmtId="164" fontId="4" fillId="0" borderId="62" xfId="1" applyNumberFormat="1" applyFont="1" applyBorder="1" applyAlignment="1">
      <alignment horizontal="center"/>
    </xf>
    <xf numFmtId="164" fontId="0" fillId="0" borderId="62" xfId="1" applyNumberFormat="1" applyFont="1" applyBorder="1" applyAlignment="1">
      <alignment horizontal="center"/>
    </xf>
    <xf numFmtId="0" fontId="38" fillId="2" borderId="8" xfId="0" applyFont="1" applyFill="1" applyBorder="1" applyAlignment="1">
      <alignment vertical="center"/>
    </xf>
    <xf numFmtId="164" fontId="38" fillId="2" borderId="62" xfId="1" applyNumberFormat="1" applyFont="1" applyFill="1" applyBorder="1" applyAlignment="1">
      <alignment vertical="center"/>
    </xf>
    <xf numFmtId="164" fontId="27" fillId="0" borderId="44" xfId="1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right"/>
    </xf>
    <xf numFmtId="164" fontId="7" fillId="0" borderId="13" xfId="1" applyNumberFormat="1" applyFont="1" applyBorder="1" applyAlignment="1">
      <alignment horizontal="right"/>
    </xf>
    <xf numFmtId="164" fontId="7" fillId="0" borderId="12" xfId="1" applyNumberFormat="1" applyFont="1" applyBorder="1" applyAlignment="1">
      <alignment horizontal="right"/>
    </xf>
    <xf numFmtId="164" fontId="13" fillId="0" borderId="13" xfId="1" applyNumberFormat="1" applyFont="1" applyBorder="1" applyAlignment="1">
      <alignment horizontal="right"/>
    </xf>
    <xf numFmtId="164" fontId="7" fillId="0" borderId="11" xfId="1" applyNumberFormat="1" applyFont="1" applyBorder="1"/>
    <xf numFmtId="164" fontId="7" fillId="0" borderId="13" xfId="1" applyNumberFormat="1" applyFont="1" applyBorder="1"/>
    <xf numFmtId="164" fontId="7" fillId="0" borderId="63" xfId="1" applyNumberFormat="1" applyFont="1" applyBorder="1"/>
    <xf numFmtId="164" fontId="7" fillId="0" borderId="51" xfId="1" applyNumberFormat="1" applyFont="1" applyBorder="1"/>
    <xf numFmtId="164" fontId="7" fillId="0" borderId="17" xfId="1" applyNumberFormat="1" applyFont="1" applyBorder="1"/>
    <xf numFmtId="164" fontId="7" fillId="0" borderId="27" xfId="1" applyNumberFormat="1" applyFont="1" applyBorder="1"/>
    <xf numFmtId="164" fontId="7" fillId="0" borderId="61" xfId="1" applyNumberFormat="1" applyFont="1" applyBorder="1"/>
    <xf numFmtId="164" fontId="7" fillId="0" borderId="73" xfId="1" applyNumberFormat="1" applyFont="1" applyBorder="1" applyAlignment="1">
      <alignment horizontal="right"/>
    </xf>
    <xf numFmtId="164" fontId="14" fillId="0" borderId="33" xfId="1" applyNumberFormat="1" applyFont="1" applyBorder="1"/>
    <xf numFmtId="164" fontId="8" fillId="0" borderId="27" xfId="1" applyNumberFormat="1" applyFont="1" applyBorder="1" applyAlignment="1">
      <alignment horizontal="center"/>
    </xf>
    <xf numFmtId="164" fontId="8" fillId="0" borderId="61" xfId="1" applyNumberFormat="1" applyFont="1" applyBorder="1" applyAlignment="1">
      <alignment horizontal="center"/>
    </xf>
    <xf numFmtId="164" fontId="5" fillId="0" borderId="38" xfId="1" applyNumberFormat="1" applyFont="1" applyBorder="1"/>
    <xf numFmtId="164" fontId="5" fillId="0" borderId="48" xfId="1" applyNumberFormat="1" applyFont="1" applyBorder="1"/>
    <xf numFmtId="164" fontId="5" fillId="0" borderId="75" xfId="1" applyNumberFormat="1" applyFont="1" applyBorder="1"/>
    <xf numFmtId="164" fontId="5" fillId="0" borderId="21" xfId="1" applyNumberFormat="1" applyFont="1" applyBorder="1"/>
    <xf numFmtId="164" fontId="5" fillId="0" borderId="44" xfId="1" applyNumberFormat="1" applyFont="1" applyBorder="1"/>
    <xf numFmtId="164" fontId="5" fillId="0" borderId="8" xfId="1" applyNumberFormat="1" applyFont="1" applyBorder="1"/>
    <xf numFmtId="164" fontId="5" fillId="0" borderId="62" xfId="1" applyNumberFormat="1" applyFont="1" applyBorder="1"/>
    <xf numFmtId="164" fontId="5" fillId="0" borderId="47" xfId="1" applyNumberFormat="1" applyFont="1" applyBorder="1"/>
    <xf numFmtId="164" fontId="5" fillId="0" borderId="16" xfId="1" applyNumberFormat="1" applyFont="1" applyBorder="1"/>
    <xf numFmtId="164" fontId="5" fillId="0" borderId="46" xfId="1" applyNumberFormat="1" applyFont="1" applyBorder="1"/>
    <xf numFmtId="164" fontId="5" fillId="0" borderId="66" xfId="1" applyNumberFormat="1" applyFont="1" applyBorder="1"/>
    <xf numFmtId="164" fontId="10" fillId="0" borderId="44" xfId="1" applyNumberFormat="1" applyFont="1" applyBorder="1"/>
    <xf numFmtId="164" fontId="10" fillId="0" borderId="8" xfId="1" applyNumberFormat="1" applyFont="1" applyBorder="1"/>
    <xf numFmtId="164" fontId="10" fillId="0" borderId="4" xfId="1" applyNumberFormat="1" applyFont="1" applyBorder="1"/>
    <xf numFmtId="164" fontId="10" fillId="0" borderId="27" xfId="1" applyNumberFormat="1" applyFont="1" applyBorder="1"/>
    <xf numFmtId="164" fontId="10" fillId="0" borderId="62" xfId="1" applyNumberFormat="1" applyFont="1" applyBorder="1"/>
    <xf numFmtId="164" fontId="5" fillId="0" borderId="76" xfId="1" applyNumberFormat="1" applyFont="1" applyBorder="1"/>
    <xf numFmtId="164" fontId="5" fillId="0" borderId="77" xfId="1" applyNumberFormat="1" applyFont="1" applyBorder="1"/>
    <xf numFmtId="164" fontId="5" fillId="0" borderId="65" xfId="1" applyNumberFormat="1" applyFont="1" applyBorder="1"/>
    <xf numFmtId="164" fontId="10" fillId="0" borderId="61" xfId="1" applyNumberFormat="1" applyFont="1" applyBorder="1"/>
    <xf numFmtId="0" fontId="2" fillId="0" borderId="0" xfId="1" applyNumberFormat="1" applyFont="1"/>
    <xf numFmtId="49" fontId="20" fillId="0" borderId="2" xfId="0" applyNumberFormat="1" applyFont="1" applyBorder="1" applyAlignment="1">
      <alignment horizontal="left"/>
    </xf>
    <xf numFmtId="49" fontId="20" fillId="0" borderId="9" xfId="0" applyNumberFormat="1" applyFont="1" applyBorder="1" applyAlignment="1">
      <alignment horizontal="left"/>
    </xf>
    <xf numFmtId="0" fontId="4" fillId="0" borderId="34" xfId="0" applyFont="1" applyFill="1" applyBorder="1"/>
    <xf numFmtId="0" fontId="0" fillId="0" borderId="76" xfId="0" applyBorder="1"/>
    <xf numFmtId="0" fontId="0" fillId="0" borderId="0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9" xfId="0" applyFont="1" applyBorder="1"/>
    <xf numFmtId="0" fontId="0" fillId="0" borderId="50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33" xfId="0" applyFont="1" applyBorder="1"/>
    <xf numFmtId="0" fontId="6" fillId="0" borderId="53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25" xfId="0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164" fontId="2" fillId="0" borderId="37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Border="1"/>
    <xf numFmtId="0" fontId="31" fillId="0" borderId="2" xfId="0" applyFont="1" applyBorder="1"/>
    <xf numFmtId="0" fontId="0" fillId="0" borderId="50" xfId="0" applyFont="1" applyBorder="1" applyAlignment="1"/>
    <xf numFmtId="164" fontId="19" fillId="0" borderId="0" xfId="1" applyNumberFormat="1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2" fillId="0" borderId="60" xfId="0" applyFont="1" applyBorder="1" applyAlignment="1">
      <alignment horizontal="left"/>
    </xf>
    <xf numFmtId="164" fontId="2" fillId="0" borderId="54" xfId="1" applyNumberFormat="1" applyFont="1" applyBorder="1" applyAlignment="1">
      <alignment horizontal="center"/>
    </xf>
    <xf numFmtId="164" fontId="2" fillId="0" borderId="78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2" fillId="0" borderId="54" xfId="1" applyNumberFormat="1" applyFont="1" applyBorder="1" applyAlignment="1">
      <alignment horizontal="center" vertical="center"/>
    </xf>
    <xf numFmtId="164" fontId="16" fillId="0" borderId="54" xfId="1" applyNumberFormat="1" applyFont="1" applyBorder="1" applyAlignment="1">
      <alignment horizontal="center"/>
    </xf>
    <xf numFmtId="164" fontId="2" fillId="0" borderId="54" xfId="1" applyNumberFormat="1" applyFont="1" applyBorder="1" applyAlignment="1">
      <alignment horizontal="center" wrapText="1"/>
    </xf>
    <xf numFmtId="164" fontId="0" fillId="0" borderId="54" xfId="1" applyNumberFormat="1" applyFont="1" applyBorder="1" applyAlignment="1">
      <alignment horizontal="center" vertical="center"/>
    </xf>
    <xf numFmtId="164" fontId="5" fillId="0" borderId="54" xfId="1" applyNumberFormat="1" applyFont="1" applyBorder="1" applyAlignment="1">
      <alignment horizontal="center" vertical="center"/>
    </xf>
    <xf numFmtId="164" fontId="22" fillId="0" borderId="54" xfId="1" applyNumberFormat="1" applyFont="1" applyBorder="1" applyAlignment="1">
      <alignment horizontal="center" vertical="center"/>
    </xf>
    <xf numFmtId="164" fontId="6" fillId="0" borderId="54" xfId="1" applyNumberFormat="1" applyFont="1" applyBorder="1" applyAlignment="1">
      <alignment horizontal="center" vertical="center"/>
    </xf>
    <xf numFmtId="164" fontId="13" fillId="0" borderId="54" xfId="1" applyNumberFormat="1" applyFont="1" applyBorder="1" applyAlignment="1">
      <alignment horizontal="center"/>
    </xf>
    <xf numFmtId="164" fontId="22" fillId="0" borderId="54" xfId="1" applyNumberFormat="1" applyFont="1" applyBorder="1" applyAlignment="1">
      <alignment horizontal="center"/>
    </xf>
    <xf numFmtId="164" fontId="6" fillId="0" borderId="54" xfId="1" applyNumberFormat="1" applyFont="1" applyBorder="1" applyAlignment="1">
      <alignment horizontal="center"/>
    </xf>
    <xf numFmtId="164" fontId="6" fillId="0" borderId="56" xfId="1" applyNumberFormat="1" applyFont="1" applyBorder="1" applyAlignment="1">
      <alignment horizontal="center"/>
    </xf>
    <xf numFmtId="164" fontId="4" fillId="0" borderId="54" xfId="1" applyNumberFormat="1" applyFont="1" applyBorder="1" applyAlignment="1">
      <alignment horizontal="center"/>
    </xf>
    <xf numFmtId="164" fontId="0" fillId="0" borderId="54" xfId="1" applyNumberFormat="1" applyFont="1" applyBorder="1" applyAlignment="1">
      <alignment horizontal="center"/>
    </xf>
    <xf numFmtId="164" fontId="12" fillId="0" borderId="58" xfId="1" applyNumberFormat="1" applyFont="1" applyBorder="1" applyAlignment="1">
      <alignment horizontal="center"/>
    </xf>
    <xf numFmtId="164" fontId="2" fillId="0" borderId="29" xfId="1" applyNumberFormat="1" applyFont="1" applyBorder="1"/>
    <xf numFmtId="164" fontId="19" fillId="0" borderId="9" xfId="1" applyNumberFormat="1" applyFont="1" applyBorder="1"/>
    <xf numFmtId="164" fontId="2" fillId="0" borderId="9" xfId="1" applyNumberFormat="1" applyFont="1" applyBorder="1" applyAlignment="1">
      <alignment horizontal="center"/>
    </xf>
    <xf numFmtId="164" fontId="22" fillId="0" borderId="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164" fontId="16" fillId="0" borderId="9" xfId="1" applyNumberFormat="1" applyFont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45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12" fillId="0" borderId="10" xfId="1" applyNumberFormat="1" applyFont="1" applyBorder="1"/>
    <xf numFmtId="0" fontId="0" fillId="0" borderId="62" xfId="0" applyFont="1" applyBorder="1" applyAlignment="1">
      <alignment wrapText="1"/>
    </xf>
    <xf numFmtId="0" fontId="5" fillId="0" borderId="62" xfId="0" applyFont="1" applyBorder="1"/>
    <xf numFmtId="0" fontId="0" fillId="0" borderId="62" xfId="0" applyFont="1" applyBorder="1"/>
    <xf numFmtId="0" fontId="0" fillId="0" borderId="79" xfId="0" applyBorder="1"/>
    <xf numFmtId="0" fontId="2" fillId="0" borderId="29" xfId="0" applyFont="1" applyBorder="1" applyAlignment="1">
      <alignment horizontal="left"/>
    </xf>
    <xf numFmtId="0" fontId="0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40" fillId="0" borderId="44" xfId="0" applyFont="1" applyBorder="1" applyAlignment="1">
      <alignment horizontal="right"/>
    </xf>
    <xf numFmtId="164" fontId="10" fillId="0" borderId="54" xfId="1" applyNumberFormat="1" applyFont="1" applyBorder="1"/>
    <xf numFmtId="0" fontId="24" fillId="0" borderId="54" xfId="0" applyFont="1" applyBorder="1"/>
    <xf numFmtId="0" fontId="39" fillId="0" borderId="2" xfId="0" applyFont="1" applyBorder="1"/>
    <xf numFmtId="0" fontId="24" fillId="0" borderId="62" xfId="0" applyFont="1" applyBorder="1"/>
    <xf numFmtId="0" fontId="24" fillId="0" borderId="49" xfId="0" applyFont="1" applyBorder="1"/>
    <xf numFmtId="0" fontId="24" fillId="0" borderId="0" xfId="0" applyFont="1"/>
    <xf numFmtId="0" fontId="24" fillId="0" borderId="4" xfId="0" applyFont="1" applyBorder="1" applyAlignment="1">
      <alignment horizontal="right"/>
    </xf>
    <xf numFmtId="0" fontId="20" fillId="0" borderId="53" xfId="0" applyFont="1" applyBorder="1" applyAlignment="1">
      <alignment horizontal="right"/>
    </xf>
    <xf numFmtId="0" fontId="23" fillId="0" borderId="54" xfId="0" applyFont="1" applyBorder="1"/>
    <xf numFmtId="0" fontId="24" fillId="0" borderId="4" xfId="0" applyFont="1" applyBorder="1"/>
    <xf numFmtId="0" fontId="7" fillId="0" borderId="39" xfId="0" applyFont="1" applyBorder="1"/>
    <xf numFmtId="0" fontId="2" fillId="0" borderId="75" xfId="0" applyFont="1" applyBorder="1"/>
    <xf numFmtId="0" fontId="24" fillId="0" borderId="43" xfId="0" applyFont="1" applyBorder="1"/>
    <xf numFmtId="0" fontId="0" fillId="0" borderId="8" xfId="0" applyFont="1" applyBorder="1"/>
    <xf numFmtId="0" fontId="24" fillId="0" borderId="8" xfId="0" applyFont="1" applyBorder="1"/>
    <xf numFmtId="0" fontId="15" fillId="0" borderId="53" xfId="0" applyFont="1" applyBorder="1"/>
    <xf numFmtId="0" fontId="2" fillId="0" borderId="77" xfId="0" applyFont="1" applyBorder="1"/>
    <xf numFmtId="0" fontId="15" fillId="0" borderId="67" xfId="0" applyFont="1" applyBorder="1"/>
    <xf numFmtId="0" fontId="15" fillId="0" borderId="61" xfId="0" applyFont="1" applyBorder="1"/>
    <xf numFmtId="0" fontId="24" fillId="0" borderId="44" xfId="0" applyFont="1" applyBorder="1"/>
    <xf numFmtId="0" fontId="39" fillId="0" borderId="62" xfId="0" applyFont="1" applyBorder="1"/>
    <xf numFmtId="164" fontId="6" fillId="0" borderId="0" xfId="1" applyNumberFormat="1" applyFont="1" applyBorder="1"/>
    <xf numFmtId="164" fontId="4" fillId="0" borderId="0" xfId="1" applyNumberFormat="1" applyFont="1"/>
    <xf numFmtId="164" fontId="6" fillId="0" borderId="38" xfId="1" applyNumberFormat="1" applyFont="1" applyBorder="1"/>
    <xf numFmtId="164" fontId="6" fillId="0" borderId="40" xfId="1" applyNumberFormat="1" applyFont="1" applyBorder="1"/>
    <xf numFmtId="164" fontId="18" fillId="0" borderId="4" xfId="1" applyNumberFormat="1" applyFont="1" applyBorder="1"/>
    <xf numFmtId="164" fontId="24" fillId="0" borderId="62" xfId="1" applyNumberFormat="1" applyFont="1" applyBorder="1"/>
    <xf numFmtId="164" fontId="1" fillId="0" borderId="62" xfId="1" applyNumberFormat="1" applyFont="1" applyBorder="1"/>
    <xf numFmtId="164" fontId="0" fillId="0" borderId="62" xfId="1" applyNumberFormat="1" applyFont="1" applyBorder="1"/>
    <xf numFmtId="164" fontId="4" fillId="0" borderId="62" xfId="1" applyNumberFormat="1" applyFont="1" applyBorder="1"/>
    <xf numFmtId="164" fontId="18" fillId="0" borderId="62" xfId="1" applyNumberFormat="1" applyFont="1" applyBorder="1"/>
    <xf numFmtId="164" fontId="0" fillId="0" borderId="65" xfId="1" applyNumberFormat="1" applyFont="1" applyFill="1" applyBorder="1"/>
    <xf numFmtId="164" fontId="20" fillId="0" borderId="4" xfId="1" applyNumberFormat="1" applyFont="1" applyBorder="1"/>
    <xf numFmtId="164" fontId="1" fillId="0" borderId="4" xfId="1" applyNumberFormat="1" applyFont="1" applyBorder="1"/>
    <xf numFmtId="164" fontId="4" fillId="0" borderId="4" xfId="1" applyNumberFormat="1" applyFont="1" applyBorder="1"/>
    <xf numFmtId="164" fontId="0" fillId="0" borderId="15" xfId="1" applyNumberFormat="1" applyFont="1" applyBorder="1"/>
    <xf numFmtId="164" fontId="0" fillId="0" borderId="25" xfId="1" applyNumberFormat="1" applyFont="1" applyBorder="1"/>
    <xf numFmtId="164" fontId="6" fillId="0" borderId="0" xfId="1" applyNumberFormat="1" applyFont="1"/>
    <xf numFmtId="164" fontId="2" fillId="0" borderId="60" xfId="1" applyNumberFormat="1" applyFont="1" applyBorder="1"/>
    <xf numFmtId="164" fontId="2" fillId="0" borderId="68" xfId="1" applyNumberFormat="1" applyFont="1" applyBorder="1"/>
    <xf numFmtId="164" fontId="2" fillId="0" borderId="69" xfId="1" applyNumberFormat="1" applyFont="1" applyBorder="1"/>
    <xf numFmtId="164" fontId="2" fillId="0" borderId="63" xfId="1" applyNumberFormat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164" fontId="2" fillId="0" borderId="80" xfId="1" applyNumberFormat="1" applyFont="1" applyBorder="1" applyAlignment="1">
      <alignment horizontal="center"/>
    </xf>
    <xf numFmtId="164" fontId="2" fillId="0" borderId="12" xfId="1" applyNumberFormat="1" applyFont="1" applyBorder="1"/>
    <xf numFmtId="164" fontId="2" fillId="0" borderId="27" xfId="1" applyNumberFormat="1" applyFont="1" applyBorder="1" applyAlignment="1">
      <alignment horizontal="center"/>
    </xf>
    <xf numFmtId="164" fontId="2" fillId="0" borderId="67" xfId="1" applyNumberFormat="1" applyFont="1" applyBorder="1" applyAlignment="1">
      <alignment horizontal="center"/>
    </xf>
    <xf numFmtId="164" fontId="0" fillId="0" borderId="49" xfId="1" applyNumberFormat="1" applyFon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4" fillId="0" borderId="27" xfId="1" applyNumberFormat="1" applyFont="1" applyBorder="1" applyAlignment="1">
      <alignment horizontal="center"/>
    </xf>
    <xf numFmtId="164" fontId="4" fillId="0" borderId="67" xfId="1" applyNumberFormat="1" applyFont="1" applyBorder="1" applyAlignment="1">
      <alignment horizontal="center"/>
    </xf>
    <xf numFmtId="164" fontId="2" fillId="0" borderId="44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67" xfId="1" applyNumberFormat="1" applyFont="1" applyBorder="1"/>
    <xf numFmtId="49" fontId="4" fillId="0" borderId="2" xfId="0" applyNumberFormat="1" applyFont="1" applyBorder="1" applyAlignment="1">
      <alignment horizontal="right"/>
    </xf>
    <xf numFmtId="3" fontId="34" fillId="0" borderId="0" xfId="0" applyNumberFormat="1" applyFont="1" applyFill="1" applyBorder="1"/>
    <xf numFmtId="164" fontId="33" fillId="0" borderId="0" xfId="1" applyNumberFormat="1" applyFont="1" applyAlignment="1">
      <alignment horizontal="right"/>
    </xf>
    <xf numFmtId="164" fontId="16" fillId="0" borderId="81" xfId="1" applyNumberFormat="1" applyFont="1" applyBorder="1"/>
    <xf numFmtId="164" fontId="16" fillId="0" borderId="82" xfId="1" applyNumberFormat="1" applyFont="1" applyBorder="1"/>
    <xf numFmtId="164" fontId="34" fillId="0" borderId="0" xfId="1" applyNumberFormat="1" applyFont="1"/>
    <xf numFmtId="0" fontId="6" fillId="0" borderId="5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3" fontId="34" fillId="0" borderId="15" xfId="0" applyNumberFormat="1" applyFont="1" applyBorder="1"/>
    <xf numFmtId="164" fontId="16" fillId="0" borderId="83" xfId="1" applyNumberFormat="1" applyFont="1" applyBorder="1"/>
    <xf numFmtId="3" fontId="35" fillId="0" borderId="67" xfId="0" applyNumberFormat="1" applyFont="1" applyBorder="1"/>
    <xf numFmtId="164" fontId="35" fillId="0" borderId="61" xfId="1" applyNumberFormat="1" applyFont="1" applyBorder="1"/>
    <xf numFmtId="0" fontId="0" fillId="0" borderId="54" xfId="0" applyFont="1" applyBorder="1" applyAlignment="1">
      <alignment horizontal="left"/>
    </xf>
    <xf numFmtId="0" fontId="0" fillId="0" borderId="6" xfId="0" applyBorder="1"/>
    <xf numFmtId="164" fontId="12" fillId="0" borderId="62" xfId="1" applyNumberFormat="1" applyFont="1" applyBorder="1" applyAlignment="1">
      <alignment horizontal="center"/>
    </xf>
    <xf numFmtId="164" fontId="37" fillId="0" borderId="62" xfId="1" applyNumberFormat="1" applyFont="1" applyBorder="1" applyAlignment="1">
      <alignment horizontal="center"/>
    </xf>
    <xf numFmtId="164" fontId="27" fillId="0" borderId="62" xfId="1" applyNumberFormat="1" applyFont="1" applyBorder="1" applyAlignment="1">
      <alignment horizontal="center"/>
    </xf>
    <xf numFmtId="164" fontId="0" fillId="0" borderId="66" xfId="1" applyNumberFormat="1" applyFont="1" applyBorder="1" applyAlignment="1">
      <alignment horizontal="center"/>
    </xf>
    <xf numFmtId="0" fontId="0" fillId="0" borderId="72" xfId="0" applyBorder="1"/>
    <xf numFmtId="0" fontId="3" fillId="0" borderId="46" xfId="0" applyFont="1" applyBorder="1"/>
    <xf numFmtId="0" fontId="2" fillId="0" borderId="73" xfId="0" applyFont="1" applyBorder="1"/>
    <xf numFmtId="0" fontId="6" fillId="0" borderId="43" xfId="0" applyFont="1" applyBorder="1" applyAlignment="1">
      <alignment horizontal="left"/>
    </xf>
    <xf numFmtId="0" fontId="37" fillId="0" borderId="34" xfId="0" applyFont="1" applyBorder="1"/>
    <xf numFmtId="0" fontId="37" fillId="0" borderId="43" xfId="0" applyFont="1" applyBorder="1"/>
    <xf numFmtId="0" fontId="2" fillId="0" borderId="34" xfId="0" applyFont="1" applyBorder="1"/>
    <xf numFmtId="0" fontId="27" fillId="0" borderId="34" xfId="0" applyFont="1" applyBorder="1"/>
    <xf numFmtId="0" fontId="27" fillId="0" borderId="43" xfId="0" applyFont="1" applyBorder="1"/>
    <xf numFmtId="0" fontId="0" fillId="0" borderId="22" xfId="0" applyBorder="1"/>
    <xf numFmtId="0" fontId="0" fillId="0" borderId="0" xfId="0" applyAlignment="1">
      <alignment horizontal="center"/>
    </xf>
    <xf numFmtId="0" fontId="10" fillId="0" borderId="48" xfId="0" applyFont="1" applyBorder="1"/>
    <xf numFmtId="0" fontId="10" fillId="0" borderId="20" xfId="0" applyFont="1" applyBorder="1"/>
    <xf numFmtId="0" fontId="2" fillId="0" borderId="39" xfId="0" applyFont="1" applyBorder="1"/>
    <xf numFmtId="164" fontId="2" fillId="0" borderId="42" xfId="1" applyNumberFormat="1" applyFont="1" applyBorder="1"/>
    <xf numFmtId="0" fontId="4" fillId="0" borderId="15" xfId="0" applyFont="1" applyBorder="1" applyAlignment="1">
      <alignment horizontal="right"/>
    </xf>
    <xf numFmtId="0" fontId="4" fillId="0" borderId="67" xfId="0" applyFont="1" applyBorder="1" applyAlignment="1">
      <alignment horizontal="right"/>
    </xf>
    <xf numFmtId="164" fontId="15" fillId="0" borderId="53" xfId="1" applyNumberFormat="1" applyFont="1" applyBorder="1"/>
    <xf numFmtId="164" fontId="15" fillId="0" borderId="67" xfId="1" applyNumberFormat="1" applyFont="1" applyBorder="1"/>
    <xf numFmtId="0" fontId="2" fillId="0" borderId="50" xfId="0" applyFont="1" applyBorder="1"/>
    <xf numFmtId="0" fontId="17" fillId="0" borderId="12" xfId="0" applyFont="1" applyBorder="1" applyAlignment="1">
      <alignment horizontal="left"/>
    </xf>
    <xf numFmtId="0" fontId="0" fillId="0" borderId="5" xfId="0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49" fontId="25" fillId="0" borderId="12" xfId="0" applyNumberFormat="1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0" fillId="0" borderId="28" xfId="0" applyBorder="1"/>
    <xf numFmtId="0" fontId="0" fillId="0" borderId="3" xfId="0" applyBorder="1" applyAlignment="1">
      <alignment horizontal="left"/>
    </xf>
    <xf numFmtId="0" fontId="2" fillId="0" borderId="12" xfId="0" applyFont="1" applyBorder="1" applyAlignment="1">
      <alignment horizontal="left"/>
    </xf>
    <xf numFmtId="3" fontId="4" fillId="0" borderId="67" xfId="0" applyNumberFormat="1" applyFont="1" applyBorder="1" applyAlignment="1">
      <alignment horizontal="right"/>
    </xf>
    <xf numFmtId="0" fontId="0" fillId="0" borderId="27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76" xfId="0" applyBorder="1" applyAlignment="1">
      <alignment horizontal="left"/>
    </xf>
    <xf numFmtId="49" fontId="12" fillId="0" borderId="70" xfId="0" applyNumberFormat="1" applyFont="1" applyBorder="1" applyAlignment="1">
      <alignment horizontal="left"/>
    </xf>
    <xf numFmtId="0" fontId="0" fillId="0" borderId="65" xfId="0" applyBorder="1" applyAlignment="1">
      <alignment horizontal="right"/>
    </xf>
    <xf numFmtId="49" fontId="12" fillId="0" borderId="12" xfId="0" applyNumberFormat="1" applyFont="1" applyBorder="1" applyAlignment="1">
      <alignment horizontal="left"/>
    </xf>
    <xf numFmtId="0" fontId="0" fillId="0" borderId="3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70" xfId="0" applyBorder="1" applyAlignment="1">
      <alignment horizontal="right"/>
    </xf>
    <xf numFmtId="49" fontId="12" fillId="0" borderId="18" xfId="0" applyNumberFormat="1" applyFont="1" applyBorder="1" applyAlignment="1">
      <alignment horizontal="left"/>
    </xf>
    <xf numFmtId="0" fontId="18" fillId="0" borderId="80" xfId="0" applyFont="1" applyBorder="1"/>
    <xf numFmtId="0" fontId="18" fillId="0" borderId="17" xfId="0" applyFont="1" applyBorder="1"/>
    <xf numFmtId="0" fontId="18" fillId="0" borderId="63" xfId="0" applyFont="1" applyBorder="1"/>
    <xf numFmtId="0" fontId="25" fillId="0" borderId="11" xfId="0" applyFont="1" applyBorder="1"/>
    <xf numFmtId="164" fontId="0" fillId="0" borderId="76" xfId="1" applyNumberFormat="1" applyFon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41" xfId="0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1" fillId="0" borderId="5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7" fillId="0" borderId="56" xfId="0" applyFont="1" applyBorder="1"/>
    <xf numFmtId="0" fontId="7" fillId="0" borderId="66" xfId="0" applyFont="1" applyBorder="1"/>
    <xf numFmtId="0" fontId="2" fillId="0" borderId="56" xfId="0" applyFont="1" applyBorder="1"/>
    <xf numFmtId="0" fontId="2" fillId="0" borderId="66" xfId="0" applyFont="1" applyBorder="1"/>
    <xf numFmtId="0" fontId="2" fillId="0" borderId="5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27" fillId="0" borderId="28" xfId="0" applyFont="1" applyBorder="1"/>
    <xf numFmtId="0" fontId="27" fillId="0" borderId="12" xfId="0" applyFont="1" applyBorder="1"/>
    <xf numFmtId="0" fontId="27" fillId="0" borderId="70" xfId="0" applyFont="1" applyBorder="1"/>
    <xf numFmtId="0" fontId="34" fillId="0" borderId="25" xfId="0" applyFont="1" applyBorder="1" applyAlignment="1">
      <alignment shrinkToFit="1"/>
    </xf>
    <xf numFmtId="164" fontId="34" fillId="0" borderId="84" xfId="1" applyNumberFormat="1" applyFont="1" applyBorder="1" applyAlignment="1">
      <alignment shrinkToFit="1"/>
    </xf>
    <xf numFmtId="164" fontId="5" fillId="3" borderId="44" xfId="1" applyNumberFormat="1" applyFont="1" applyFill="1" applyBorder="1"/>
    <xf numFmtId="164" fontId="5" fillId="3" borderId="47" xfId="1" applyNumberFormat="1" applyFont="1" applyFill="1" applyBorder="1"/>
    <xf numFmtId="164" fontId="7" fillId="0" borderId="63" xfId="1" applyNumberFormat="1" applyFont="1" applyBorder="1" applyAlignment="1">
      <alignment horizontal="left"/>
    </xf>
    <xf numFmtId="0" fontId="0" fillId="3" borderId="2" xfId="0" applyFill="1" applyBorder="1"/>
    <xf numFmtId="0" fontId="0" fillId="3" borderId="43" xfId="0" applyFill="1" applyBorder="1"/>
    <xf numFmtId="0" fontId="39" fillId="0" borderId="54" xfId="0" applyFont="1" applyBorder="1"/>
    <xf numFmtId="0" fontId="0" fillId="0" borderId="66" xfId="0" applyBorder="1" applyAlignment="1">
      <alignment horizontal="right"/>
    </xf>
    <xf numFmtId="0" fontId="2" fillId="0" borderId="65" xfId="0" applyFont="1" applyBorder="1" applyAlignment="1">
      <alignment horizontal="right"/>
    </xf>
    <xf numFmtId="0" fontId="0" fillId="0" borderId="52" xfId="0" applyBorder="1" applyAlignment="1">
      <alignment horizontal="right"/>
    </xf>
    <xf numFmtId="0" fontId="2" fillId="0" borderId="62" xfId="0" applyFont="1" applyBorder="1" applyAlignment="1">
      <alignment horizontal="right"/>
    </xf>
    <xf numFmtId="0" fontId="2" fillId="0" borderId="70" xfId="0" applyFont="1" applyBorder="1" applyAlignment="1">
      <alignment horizontal="right"/>
    </xf>
    <xf numFmtId="0" fontId="2" fillId="0" borderId="66" xfId="0" applyFont="1" applyBorder="1" applyAlignment="1">
      <alignment horizontal="right"/>
    </xf>
    <xf numFmtId="0" fontId="40" fillId="2" borderId="44" xfId="0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44" xfId="0" applyFill="1" applyBorder="1"/>
    <xf numFmtId="0" fontId="0" fillId="2" borderId="8" xfId="0" applyFill="1" applyBorder="1"/>
    <xf numFmtId="0" fontId="12" fillId="0" borderId="39" xfId="0" applyFont="1" applyBorder="1"/>
    <xf numFmtId="0" fontId="0" fillId="0" borderId="62" xfId="0" applyFon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4" fontId="4" fillId="0" borderId="61" xfId="0" applyNumberFormat="1" applyFont="1" applyBorder="1" applyAlignment="1">
      <alignment horizontal="center"/>
    </xf>
    <xf numFmtId="164" fontId="2" fillId="4" borderId="67" xfId="1" applyNumberFormat="1" applyFont="1" applyFill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66" xfId="0" applyBorder="1" applyAlignment="1">
      <alignment horizontal="left"/>
    </xf>
    <xf numFmtId="0" fontId="6" fillId="0" borderId="56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0" fontId="38" fillId="2" borderId="62" xfId="0" applyFont="1" applyFill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64" fontId="4" fillId="0" borderId="62" xfId="1" applyNumberFormat="1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34" fillId="0" borderId="62" xfId="0" applyFont="1" applyBorder="1" applyAlignment="1"/>
    <xf numFmtId="0" fontId="34" fillId="0" borderId="2" xfId="0" applyFont="1" applyBorder="1" applyAlignment="1"/>
    <xf numFmtId="0" fontId="2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6" fillId="0" borderId="0" xfId="0" applyFont="1" applyBorder="1" applyAlignment="1"/>
    <xf numFmtId="0" fontId="16" fillId="0" borderId="0" xfId="0" applyFont="1" applyAlignment="1"/>
    <xf numFmtId="0" fontId="4" fillId="0" borderId="5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62" xfId="0" applyFont="1" applyBorder="1" applyAlignment="1">
      <alignment horizontal="right"/>
    </xf>
    <xf numFmtId="0" fontId="38" fillId="2" borderId="34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8" fillId="2" borderId="43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7" xfId="0" applyBorder="1" applyAlignment="1">
      <alignment horizontal="right"/>
    </xf>
    <xf numFmtId="0" fontId="4" fillId="0" borderId="54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2" xfId="0" applyBorder="1" applyAlignment="1">
      <alignment horizontal="center"/>
    </xf>
    <xf numFmtId="0" fontId="38" fillId="2" borderId="73" xfId="0" applyFont="1" applyFill="1" applyBorder="1" applyAlignment="1">
      <alignment horizontal="left" vertical="center" wrapText="1"/>
    </xf>
    <xf numFmtId="0" fontId="38" fillId="2" borderId="3" xfId="0" applyFont="1" applyFill="1" applyBorder="1" applyAlignment="1">
      <alignment horizontal="left" vertical="center" wrapText="1"/>
    </xf>
    <xf numFmtId="0" fontId="38" fillId="2" borderId="33" xfId="0" applyFont="1" applyFill="1" applyBorder="1" applyAlignment="1">
      <alignment horizontal="left" vertical="center" wrapText="1"/>
    </xf>
    <xf numFmtId="164" fontId="2" fillId="0" borderId="0" xfId="1" applyNumberFormat="1" applyFont="1" applyAlignment="1">
      <alignment horizontal="center"/>
    </xf>
    <xf numFmtId="164" fontId="1" fillId="0" borderId="17" xfId="1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2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12" fillId="0" borderId="36" xfId="1" applyNumberFormat="1" applyFont="1" applyBorder="1" applyAlignment="1">
      <alignment horizontal="center"/>
    </xf>
    <xf numFmtId="164" fontId="12" fillId="0" borderId="35" xfId="1" applyNumberFormat="1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8" fillId="0" borderId="54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62" xfId="0" applyFont="1" applyBorder="1" applyAlignment="1">
      <alignment horizontal="left" vertical="top" wrapText="1"/>
    </xf>
    <xf numFmtId="0" fontId="0" fillId="0" borderId="54" xfId="0" applyBorder="1" applyAlignment="1">
      <alignment horizontal="left"/>
    </xf>
    <xf numFmtId="0" fontId="0" fillId="0" borderId="62" xfId="0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5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62" xfId="0" applyFont="1" applyBorder="1" applyAlignment="1">
      <alignment horizontal="left" wrapText="1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4" fillId="0" borderId="54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62" xfId="0" applyFont="1" applyBorder="1" applyAlignment="1">
      <alignment horizontal="left"/>
    </xf>
    <xf numFmtId="0" fontId="20" fillId="0" borderId="28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1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0" fillId="0" borderId="56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6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center"/>
    </xf>
    <xf numFmtId="0" fontId="34" fillId="0" borderId="2" xfId="0" applyFont="1" applyBorder="1" applyAlignment="1">
      <alignment horizontal="left"/>
    </xf>
    <xf numFmtId="0" fontId="34" fillId="0" borderId="62" xfId="0" applyFont="1" applyBorder="1" applyAlignment="1">
      <alignment horizontal="left"/>
    </xf>
    <xf numFmtId="0" fontId="34" fillId="0" borderId="2" xfId="0" applyFont="1" applyBorder="1" applyAlignment="1"/>
    <xf numFmtId="0" fontId="34" fillId="0" borderId="62" xfId="0" applyFont="1" applyBorder="1" applyAlignment="1"/>
    <xf numFmtId="0" fontId="6" fillId="0" borderId="5" xfId="0" applyFont="1" applyBorder="1" applyAlignment="1"/>
    <xf numFmtId="0" fontId="6" fillId="0" borderId="66" xfId="0" applyFont="1" applyBorder="1" applyAlignment="1"/>
    <xf numFmtId="0" fontId="16" fillId="0" borderId="70" xfId="0" applyFont="1" applyBorder="1" applyAlignment="1"/>
    <xf numFmtId="0" fontId="16" fillId="0" borderId="67" xfId="0" applyFont="1" applyBorder="1" applyAlignment="1"/>
    <xf numFmtId="0" fontId="16" fillId="0" borderId="0" xfId="0" applyFont="1" applyAlignment="1"/>
    <xf numFmtId="0" fontId="16" fillId="0" borderId="0" xfId="0" applyFont="1" applyBorder="1" applyAlignment="1"/>
    <xf numFmtId="0" fontId="34" fillId="0" borderId="4" xfId="0" applyFont="1" applyBorder="1" applyAlignment="1"/>
    <xf numFmtId="0" fontId="16" fillId="0" borderId="2" xfId="0" applyFont="1" applyBorder="1" applyAlignment="1"/>
    <xf numFmtId="0" fontId="16" fillId="0" borderId="62" xfId="0" applyFont="1" applyBorder="1" applyAlignment="1"/>
    <xf numFmtId="0" fontId="6" fillId="0" borderId="2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34" fillId="0" borderId="2" xfId="0" applyFont="1" applyBorder="1" applyAlignment="1">
      <alignment wrapText="1"/>
    </xf>
    <xf numFmtId="0" fontId="32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16" fillId="0" borderId="3" xfId="0" applyFont="1" applyBorder="1" applyAlignment="1"/>
    <xf numFmtId="0" fontId="16" fillId="0" borderId="52" xfId="0" applyFont="1" applyBorder="1" applyAlignment="1"/>
    <xf numFmtId="0" fontId="4" fillId="0" borderId="34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/>
    </xf>
    <xf numFmtId="164" fontId="1" fillId="3" borderId="44" xfId="1" applyNumberFormat="1" applyFont="1" applyFill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1" fillId="3" borderId="62" xfId="1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76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2" fillId="0" borderId="0" xfId="0" applyFont="1" applyAlignment="1"/>
    <xf numFmtId="164" fontId="35" fillId="0" borderId="4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2"/>
  <sheetViews>
    <sheetView topLeftCell="A4" zoomScaleNormal="100" workbookViewId="0">
      <selection activeCell="G30" sqref="G30"/>
    </sheetView>
  </sheetViews>
  <sheetFormatPr defaultRowHeight="12.75"/>
  <cols>
    <col min="1" max="1" width="5.28515625" customWidth="1"/>
    <col min="4" max="4" width="15" customWidth="1"/>
    <col min="5" max="5" width="14" style="386" bestFit="1" customWidth="1"/>
    <col min="6" max="6" width="13" customWidth="1"/>
  </cols>
  <sheetData>
    <row r="2" spans="1:7">
      <c r="A2" s="730" t="s">
        <v>0</v>
      </c>
      <c r="B2" s="730"/>
      <c r="C2" s="730"/>
      <c r="D2" s="730"/>
      <c r="E2" s="730"/>
      <c r="F2" s="730"/>
      <c r="G2" s="730"/>
    </row>
    <row r="3" spans="1:7">
      <c r="A3" s="9"/>
    </row>
    <row r="4" spans="1:7">
      <c r="A4" s="9"/>
      <c r="B4" s="9" t="s">
        <v>1</v>
      </c>
      <c r="C4" s="9"/>
      <c r="D4" s="9"/>
      <c r="E4" s="387"/>
      <c r="F4" s="9"/>
      <c r="G4" s="9"/>
    </row>
    <row r="5" spans="1:7">
      <c r="A5" s="8" t="s">
        <v>2</v>
      </c>
      <c r="B5" s="9"/>
      <c r="C5" s="9" t="s">
        <v>3</v>
      </c>
      <c r="D5" s="9"/>
      <c r="E5" s="387"/>
      <c r="F5" s="9"/>
      <c r="G5" s="9"/>
    </row>
    <row r="6" spans="1:7">
      <c r="A6" s="2"/>
      <c r="B6" s="8"/>
      <c r="C6" s="8"/>
      <c r="D6" s="332" t="s">
        <v>4</v>
      </c>
      <c r="E6" s="310"/>
      <c r="F6" s="8"/>
      <c r="G6" s="8"/>
    </row>
    <row r="7" spans="1:7" ht="13.5" thickBot="1">
      <c r="A7" s="2"/>
      <c r="B7" s="2"/>
      <c r="C7" s="2"/>
      <c r="D7" s="2"/>
      <c r="E7" s="313"/>
      <c r="F7" s="731" t="s">
        <v>5</v>
      </c>
      <c r="G7" s="731"/>
    </row>
    <row r="8" spans="1:7" ht="13.5" thickBot="1">
      <c r="A8" s="20"/>
      <c r="B8" s="21"/>
      <c r="C8" s="22" t="s">
        <v>6</v>
      </c>
      <c r="D8" s="23"/>
      <c r="E8" s="388" t="s">
        <v>7</v>
      </c>
      <c r="F8" s="24" t="s">
        <v>8</v>
      </c>
      <c r="G8" s="24" t="s">
        <v>9</v>
      </c>
    </row>
    <row r="9" spans="1:7" ht="13.5" thickBot="1">
      <c r="A9" s="375" t="s">
        <v>10</v>
      </c>
      <c r="B9" s="11"/>
      <c r="C9" s="12" t="s">
        <v>11</v>
      </c>
      <c r="D9" s="12"/>
      <c r="E9" s="389"/>
      <c r="F9" s="704">
        <v>2015</v>
      </c>
      <c r="G9" s="43"/>
    </row>
    <row r="10" spans="1:7" s="5" customFormat="1">
      <c r="A10" s="88" t="s">
        <v>12</v>
      </c>
      <c r="B10" s="2"/>
      <c r="C10" s="10" t="s">
        <v>13</v>
      </c>
      <c r="D10" s="10"/>
      <c r="E10" s="390"/>
      <c r="F10" s="40"/>
      <c r="G10" s="41"/>
    </row>
    <row r="11" spans="1:7" s="5" customFormat="1">
      <c r="A11" s="88" t="s">
        <v>14</v>
      </c>
      <c r="B11" s="17" t="s">
        <v>15</v>
      </c>
      <c r="C11" s="1"/>
      <c r="D11" s="6"/>
      <c r="E11" s="391" t="s">
        <v>16</v>
      </c>
      <c r="F11" s="15"/>
      <c r="G11" s="38"/>
    </row>
    <row r="12" spans="1:7">
      <c r="A12" s="88" t="s">
        <v>17</v>
      </c>
      <c r="B12" s="3" t="s">
        <v>18</v>
      </c>
      <c r="C12" s="3"/>
      <c r="D12" s="3"/>
      <c r="E12" s="392">
        <v>2012</v>
      </c>
      <c r="F12" s="689">
        <v>1882</v>
      </c>
      <c r="G12" s="13"/>
    </row>
    <row r="13" spans="1:7">
      <c r="A13" s="88" t="s">
        <v>19</v>
      </c>
      <c r="B13" s="3" t="s">
        <v>20</v>
      </c>
      <c r="C13" s="3"/>
      <c r="D13" s="3"/>
      <c r="E13" s="392">
        <v>13720</v>
      </c>
      <c r="F13" s="689">
        <v>11377</v>
      </c>
      <c r="G13" s="13"/>
    </row>
    <row r="14" spans="1:7">
      <c r="A14" s="88" t="s">
        <v>21</v>
      </c>
      <c r="B14" s="3" t="s">
        <v>22</v>
      </c>
      <c r="C14" s="3"/>
      <c r="D14" s="3"/>
      <c r="E14" s="392">
        <v>29219</v>
      </c>
      <c r="F14" s="689">
        <v>29385</v>
      </c>
      <c r="G14" s="13"/>
    </row>
    <row r="15" spans="1:7">
      <c r="A15" s="88" t="s">
        <v>23</v>
      </c>
      <c r="B15" s="3" t="s">
        <v>24</v>
      </c>
      <c r="C15" s="3"/>
      <c r="D15" s="3"/>
      <c r="E15" s="392">
        <v>1953</v>
      </c>
      <c r="F15" s="689">
        <v>1953</v>
      </c>
      <c r="G15" s="13"/>
    </row>
    <row r="16" spans="1:7">
      <c r="A16" s="88" t="s">
        <v>25</v>
      </c>
      <c r="B16" s="668" t="s">
        <v>26</v>
      </c>
      <c r="C16" s="668"/>
      <c r="D16" s="668"/>
      <c r="E16" s="831">
        <v>1885</v>
      </c>
      <c r="F16" s="689">
        <v>1885</v>
      </c>
      <c r="G16" s="13"/>
    </row>
    <row r="17" spans="1:7">
      <c r="A17" s="88" t="s">
        <v>27</v>
      </c>
      <c r="B17" s="727" t="s">
        <v>28</v>
      </c>
      <c r="C17" s="728"/>
      <c r="D17" s="729"/>
      <c r="E17" s="398">
        <f>SUM(E12:E16)</f>
        <v>48789</v>
      </c>
      <c r="F17" s="398">
        <f>SUM(F12:F16)</f>
        <v>46482</v>
      </c>
      <c r="G17" s="13"/>
    </row>
    <row r="18" spans="1:7">
      <c r="A18" s="379" t="s">
        <v>29</v>
      </c>
      <c r="B18" s="3"/>
      <c r="C18" s="3"/>
      <c r="D18" s="3"/>
      <c r="E18" s="392"/>
      <c r="F18" s="689"/>
      <c r="G18" s="13"/>
    </row>
    <row r="19" spans="1:7">
      <c r="A19" s="88" t="s">
        <v>30</v>
      </c>
      <c r="B19" s="3" t="s">
        <v>31</v>
      </c>
      <c r="C19" s="3"/>
      <c r="D19" s="3"/>
      <c r="E19" s="392">
        <v>7000</v>
      </c>
      <c r="F19" s="689">
        <v>7000</v>
      </c>
      <c r="G19" s="13"/>
    </row>
    <row r="20" spans="1:7">
      <c r="A20" s="88" t="s">
        <v>32</v>
      </c>
      <c r="B20" s="3" t="s">
        <v>33</v>
      </c>
      <c r="C20" s="343"/>
      <c r="D20" s="718"/>
      <c r="E20" s="392">
        <v>4814</v>
      </c>
      <c r="F20" s="689">
        <v>4814</v>
      </c>
      <c r="G20" s="13"/>
    </row>
    <row r="21" spans="1:7">
      <c r="A21" s="399" t="s">
        <v>34</v>
      </c>
      <c r="B21" s="732" t="s">
        <v>35</v>
      </c>
      <c r="C21" s="728"/>
      <c r="D21" s="733"/>
      <c r="E21" s="401">
        <f>SUM(E19:E20)</f>
        <v>11814</v>
      </c>
      <c r="F21" s="690">
        <f>SUM(F19:F20)</f>
        <v>11814</v>
      </c>
      <c r="G21" s="13"/>
    </row>
    <row r="22" spans="1:7">
      <c r="A22" s="399" t="s">
        <v>36</v>
      </c>
      <c r="B22" s="698"/>
      <c r="C22" s="696"/>
      <c r="D22" s="699"/>
      <c r="E22" s="401"/>
      <c r="F22" s="689"/>
      <c r="G22" s="13"/>
    </row>
    <row r="23" spans="1:7">
      <c r="A23" s="399"/>
      <c r="B23" s="590" t="s">
        <v>37</v>
      </c>
      <c r="C23" s="696"/>
      <c r="D23" s="699"/>
      <c r="E23" s="401">
        <v>0</v>
      </c>
      <c r="F23" s="689">
        <v>6631</v>
      </c>
      <c r="G23" s="13"/>
    </row>
    <row r="24" spans="1:7">
      <c r="A24" s="399" t="s">
        <v>38</v>
      </c>
      <c r="B24" s="590" t="s">
        <v>39</v>
      </c>
      <c r="C24" s="696"/>
      <c r="D24" s="699"/>
      <c r="E24" s="832">
        <v>4137</v>
      </c>
      <c r="F24" s="689">
        <v>4137</v>
      </c>
      <c r="G24" s="13"/>
    </row>
    <row r="25" spans="1:7">
      <c r="A25" s="399" t="s">
        <v>40</v>
      </c>
      <c r="B25" s="721" t="s">
        <v>41</v>
      </c>
      <c r="C25" s="722"/>
      <c r="D25" s="723"/>
      <c r="E25" s="401">
        <f>SUM(E23:E24)</f>
        <v>4137</v>
      </c>
      <c r="F25" s="401">
        <f>SUM(F23:F24)</f>
        <v>10768</v>
      </c>
      <c r="G25" s="13"/>
    </row>
    <row r="26" spans="1:7">
      <c r="A26" s="399" t="s">
        <v>42</v>
      </c>
      <c r="B26" s="734"/>
      <c r="C26" s="735"/>
      <c r="D26" s="736"/>
      <c r="E26" s="400"/>
      <c r="F26" s="7"/>
      <c r="G26" s="13"/>
    </row>
    <row r="27" spans="1:7" s="405" customFormat="1" ht="15.75">
      <c r="A27" s="88" t="s">
        <v>43</v>
      </c>
      <c r="B27" s="402" t="s">
        <v>44</v>
      </c>
      <c r="C27" s="402"/>
      <c r="D27" s="402"/>
      <c r="E27" s="403">
        <f>SUM(E17+E21)+E25</f>
        <v>64740</v>
      </c>
      <c r="F27" s="403">
        <f>SUM(F17+F21)+F25</f>
        <v>69064</v>
      </c>
      <c r="G27" s="404"/>
    </row>
    <row r="28" spans="1:7">
      <c r="A28" s="88" t="s">
        <v>45</v>
      </c>
      <c r="B28" s="3"/>
      <c r="C28" s="3"/>
      <c r="D28" s="3"/>
      <c r="E28" s="392"/>
      <c r="F28" s="7"/>
      <c r="G28" s="13"/>
    </row>
    <row r="29" spans="1:7">
      <c r="A29" s="88" t="s">
        <v>46</v>
      </c>
      <c r="B29" s="4" t="s">
        <v>47</v>
      </c>
      <c r="C29" s="3"/>
      <c r="D29" s="3"/>
      <c r="E29" s="392"/>
      <c r="F29" s="7"/>
      <c r="G29" s="13"/>
    </row>
    <row r="30" spans="1:7">
      <c r="A30" s="88" t="s">
        <v>48</v>
      </c>
      <c r="B30" s="3" t="s">
        <v>49</v>
      </c>
      <c r="C30" s="3"/>
      <c r="D30" s="3"/>
      <c r="E30" s="392">
        <v>12800</v>
      </c>
      <c r="F30" s="689">
        <v>12800</v>
      </c>
      <c r="G30" s="13"/>
    </row>
    <row r="31" spans="1:7">
      <c r="A31" s="88" t="s">
        <v>50</v>
      </c>
      <c r="B31" s="3" t="s">
        <v>51</v>
      </c>
      <c r="C31" s="3"/>
      <c r="D31" s="3"/>
      <c r="E31" s="392">
        <v>3455</v>
      </c>
      <c r="F31" s="689">
        <v>3455</v>
      </c>
      <c r="G31" s="13"/>
    </row>
    <row r="32" spans="1:7">
      <c r="A32" s="88" t="s">
        <v>52</v>
      </c>
      <c r="B32" s="3" t="s">
        <v>53</v>
      </c>
      <c r="C32" s="3"/>
      <c r="D32" s="3"/>
      <c r="E32" s="392">
        <v>12015</v>
      </c>
      <c r="F32" s="689">
        <v>12015</v>
      </c>
      <c r="G32" s="13"/>
    </row>
    <row r="33" spans="1:18">
      <c r="A33" s="88" t="s">
        <v>54</v>
      </c>
      <c r="B33" s="3" t="s">
        <v>55</v>
      </c>
      <c r="C33" s="3"/>
      <c r="D33" s="3"/>
      <c r="E33" s="392">
        <v>1953</v>
      </c>
      <c r="F33" s="689">
        <v>1953</v>
      </c>
      <c r="G33" s="13"/>
    </row>
    <row r="34" spans="1:18">
      <c r="A34" s="88" t="s">
        <v>56</v>
      </c>
      <c r="B34" s="16" t="s">
        <v>57</v>
      </c>
      <c r="C34" s="16"/>
      <c r="D34" s="16"/>
      <c r="E34" s="392">
        <v>4435</v>
      </c>
      <c r="F34" s="689">
        <v>4435</v>
      </c>
      <c r="G34" s="13"/>
    </row>
    <row r="35" spans="1:18">
      <c r="A35" s="88" t="s">
        <v>58</v>
      </c>
      <c r="B35" s="668" t="s">
        <v>59</v>
      </c>
      <c r="C35" s="668"/>
      <c r="D35" s="669"/>
      <c r="E35" s="833">
        <v>1885</v>
      </c>
      <c r="F35" s="689">
        <v>981</v>
      </c>
      <c r="G35" s="13"/>
    </row>
    <row r="36" spans="1:18">
      <c r="A36" s="399" t="s">
        <v>60</v>
      </c>
      <c r="B36" s="732" t="s">
        <v>61</v>
      </c>
      <c r="C36" s="728"/>
      <c r="D36" s="733"/>
      <c r="E36" s="408">
        <f>SUM(E30:E35)</f>
        <v>36543</v>
      </c>
      <c r="F36" s="693">
        <f>SUM(F30:F35)</f>
        <v>35639</v>
      </c>
      <c r="G36" s="13"/>
    </row>
    <row r="37" spans="1:18">
      <c r="A37" s="139" t="s">
        <v>62</v>
      </c>
      <c r="B37" s="698"/>
      <c r="C37" s="696"/>
      <c r="D37" s="699"/>
      <c r="E37" s="408"/>
      <c r="F37" s="7"/>
      <c r="G37" s="13"/>
    </row>
    <row r="38" spans="1:18" s="2" customFormat="1" ht="24.75" customHeight="1">
      <c r="A38" s="87" t="s">
        <v>63</v>
      </c>
      <c r="B38" s="737" t="s">
        <v>64</v>
      </c>
      <c r="C38" s="738"/>
      <c r="D38" s="739"/>
      <c r="E38" s="411">
        <v>24060</v>
      </c>
      <c r="F38" s="407">
        <v>21727</v>
      </c>
      <c r="G38" s="410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</row>
    <row r="39" spans="1:18" s="2" customFormat="1" ht="24.75" customHeight="1">
      <c r="A39" s="87"/>
      <c r="B39" s="724" t="s">
        <v>65</v>
      </c>
      <c r="C39" s="725"/>
      <c r="D39" s="726"/>
      <c r="E39" s="411"/>
      <c r="F39" s="691">
        <v>930</v>
      </c>
      <c r="G39" s="410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</row>
    <row r="40" spans="1:18">
      <c r="A40" s="87" t="s">
        <v>66</v>
      </c>
      <c r="B40" s="727" t="s">
        <v>67</v>
      </c>
      <c r="C40" s="728"/>
      <c r="D40" s="729"/>
      <c r="E40" s="408">
        <f>SUM(E38:E39)</f>
        <v>24060</v>
      </c>
      <c r="F40" s="408">
        <f>SUM(F38:F39)</f>
        <v>22657</v>
      </c>
      <c r="G40" s="13"/>
    </row>
    <row r="41" spans="1:18">
      <c r="A41" s="89" t="s">
        <v>68</v>
      </c>
      <c r="B41" s="696"/>
      <c r="C41" s="696"/>
      <c r="D41" s="697"/>
      <c r="E41" s="408"/>
      <c r="F41" s="7"/>
      <c r="G41" s="13"/>
    </row>
    <row r="42" spans="1:18" ht="18" customHeight="1">
      <c r="A42" s="88" t="s">
        <v>69</v>
      </c>
      <c r="B42" s="3" t="s">
        <v>70</v>
      </c>
      <c r="C42" s="3"/>
      <c r="D42" s="3"/>
      <c r="E42" s="392">
        <v>2137</v>
      </c>
      <c r="F42" s="689">
        <v>6520</v>
      </c>
      <c r="G42" s="13"/>
    </row>
    <row r="43" spans="1:18">
      <c r="A43" s="88" t="s">
        <v>71</v>
      </c>
      <c r="B43" s="3" t="s">
        <v>72</v>
      </c>
      <c r="C43" s="3"/>
      <c r="D43" s="3"/>
      <c r="E43" s="392">
        <v>2000</v>
      </c>
      <c r="F43" s="689">
        <v>4248</v>
      </c>
      <c r="G43" s="13"/>
    </row>
    <row r="44" spans="1:18">
      <c r="A44" s="89" t="s">
        <v>73</v>
      </c>
      <c r="B44" s="727" t="s">
        <v>74</v>
      </c>
      <c r="C44" s="728"/>
      <c r="D44" s="729"/>
      <c r="E44" s="408">
        <f>SUM(E42:E43)</f>
        <v>4137</v>
      </c>
      <c r="F44" s="694">
        <f>SUM(F42:F43)</f>
        <v>10768</v>
      </c>
      <c r="G44" s="13"/>
    </row>
    <row r="45" spans="1:18">
      <c r="A45" s="89" t="s">
        <v>75</v>
      </c>
      <c r="B45" s="696"/>
      <c r="C45" s="696"/>
      <c r="D45" s="696"/>
      <c r="E45" s="408"/>
      <c r="F45" s="7"/>
      <c r="G45" s="13"/>
    </row>
    <row r="46" spans="1:18" ht="15.75">
      <c r="A46" s="88" t="s">
        <v>76</v>
      </c>
      <c r="B46" s="306" t="s">
        <v>77</v>
      </c>
      <c r="C46" s="306"/>
      <c r="D46" s="306"/>
      <c r="E46" s="412">
        <f>SUM(E36+E40)+E44</f>
        <v>64740</v>
      </c>
      <c r="F46" s="412">
        <f>SUM(F36+F40)+F44</f>
        <v>69064</v>
      </c>
      <c r="G46" s="14"/>
    </row>
    <row r="47" spans="1:18" ht="13.5" thickBot="1">
      <c r="A47" s="88" t="s">
        <v>78</v>
      </c>
      <c r="B47" s="25"/>
      <c r="C47" s="25"/>
      <c r="D47" s="25"/>
      <c r="E47" s="393"/>
      <c r="F47" s="26"/>
      <c r="G47" s="27"/>
    </row>
    <row r="48" spans="1:18">
      <c r="A48" s="88" t="s">
        <v>79</v>
      </c>
      <c r="B48" s="32" t="s">
        <v>80</v>
      </c>
      <c r="C48" s="33"/>
      <c r="D48" s="33"/>
      <c r="E48" s="394">
        <f>SUM(E27)</f>
        <v>64740</v>
      </c>
      <c r="F48" s="394">
        <f>SUM(F27)</f>
        <v>69064</v>
      </c>
      <c r="G48" s="34"/>
    </row>
    <row r="49" spans="1:7" ht="13.5" thickBot="1">
      <c r="A49" s="88" t="s">
        <v>81</v>
      </c>
      <c r="B49" s="35" t="s">
        <v>82</v>
      </c>
      <c r="C49" s="36"/>
      <c r="D49" s="36"/>
      <c r="E49" s="395">
        <f>SUM(E46)</f>
        <v>64740</v>
      </c>
      <c r="F49" s="395">
        <f>SUM(F46)</f>
        <v>69064</v>
      </c>
      <c r="G49" s="37"/>
    </row>
    <row r="50" spans="1:7" ht="13.5" thickBot="1">
      <c r="A50" s="19"/>
      <c r="B50" s="28"/>
      <c r="C50" s="28"/>
      <c r="D50" s="29"/>
      <c r="E50" s="396"/>
      <c r="F50" s="30"/>
      <c r="G50" s="31"/>
    </row>
    <row r="51" spans="1:7">
      <c r="A51" s="2"/>
      <c r="B51" s="2"/>
      <c r="C51" s="2"/>
      <c r="D51" s="2"/>
      <c r="E51" s="397"/>
      <c r="F51" s="713"/>
      <c r="G51" s="713"/>
    </row>
    <row r="52" spans="1:7">
      <c r="A52" s="2"/>
      <c r="B52" s="2"/>
      <c r="C52" s="2"/>
      <c r="D52" s="2"/>
      <c r="E52" s="313"/>
      <c r="F52" s="2"/>
      <c r="G52" s="2"/>
    </row>
  </sheetData>
  <mergeCells count="11">
    <mergeCell ref="B25:D25"/>
    <mergeCell ref="B39:D39"/>
    <mergeCell ref="B40:D40"/>
    <mergeCell ref="B44:D44"/>
    <mergeCell ref="A2:G2"/>
    <mergeCell ref="F7:G7"/>
    <mergeCell ref="B17:D17"/>
    <mergeCell ref="B21:D21"/>
    <mergeCell ref="B26:D26"/>
    <mergeCell ref="B36:D36"/>
    <mergeCell ref="B38:D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&amp;C&amp;8 1&amp;10. melléklet a 3/2015.(II.15.)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3"/>
  <sheetViews>
    <sheetView workbookViewId="0">
      <selection activeCell="G12" sqref="G12"/>
    </sheetView>
  </sheetViews>
  <sheetFormatPr defaultRowHeight="12.75"/>
  <cols>
    <col min="1" max="1" width="4.140625" style="458" customWidth="1"/>
    <col min="6" max="6" width="12.5703125" style="386" bestFit="1" customWidth="1"/>
    <col min="7" max="7" width="11.5703125" style="386" bestFit="1" customWidth="1"/>
    <col min="8" max="8" width="10" style="386" bestFit="1" customWidth="1"/>
    <col min="9" max="9" width="9.140625" style="386"/>
    <col min="10" max="10" width="9.28515625" style="386" bestFit="1" customWidth="1"/>
    <col min="11" max="11" width="9.140625" style="386"/>
    <col min="12" max="12" width="9.28515625" style="386" bestFit="1" customWidth="1"/>
    <col min="13" max="13" width="10.28515625" style="386" customWidth="1"/>
    <col min="14" max="14" width="12.5703125" style="386" bestFit="1" customWidth="1"/>
    <col min="15" max="15" width="11.28515625" customWidth="1"/>
  </cols>
  <sheetData>
    <row r="1" spans="1:15">
      <c r="G1" s="559"/>
      <c r="L1" s="544"/>
    </row>
    <row r="2" spans="1:15">
      <c r="B2" s="5" t="s">
        <v>0</v>
      </c>
      <c r="C2" s="5"/>
      <c r="D2" s="5"/>
      <c r="E2" s="5"/>
      <c r="F2" s="385"/>
      <c r="G2" s="385"/>
      <c r="H2" s="385"/>
      <c r="I2" s="385"/>
    </row>
    <row r="3" spans="1:15">
      <c r="B3" s="5"/>
      <c r="C3" s="5"/>
      <c r="D3" s="5"/>
      <c r="E3" s="5"/>
      <c r="F3" s="385" t="s">
        <v>230</v>
      </c>
      <c r="G3" s="385"/>
      <c r="H3" s="385"/>
      <c r="I3" s="385"/>
    </row>
    <row r="4" spans="1:15">
      <c r="B4" s="5"/>
      <c r="C4" s="5"/>
      <c r="D4" s="5"/>
      <c r="E4" s="5"/>
      <c r="F4" s="385"/>
      <c r="G4" s="448">
        <v>2015</v>
      </c>
      <c r="H4" s="385"/>
      <c r="I4" s="385"/>
    </row>
    <row r="5" spans="1:15">
      <c r="B5" s="5"/>
      <c r="C5" s="5"/>
      <c r="D5" s="5"/>
      <c r="E5" s="5"/>
      <c r="F5" s="385"/>
      <c r="G5" s="448"/>
      <c r="H5" s="385"/>
      <c r="I5" s="385"/>
    </row>
    <row r="6" spans="1:15" ht="13.5" thickBot="1">
      <c r="B6" t="s">
        <v>231</v>
      </c>
      <c r="N6" s="386" t="s">
        <v>160</v>
      </c>
    </row>
    <row r="7" spans="1:15" ht="13.5" thickBot="1">
      <c r="A7" s="647"/>
      <c r="B7" s="712" t="s">
        <v>6</v>
      </c>
      <c r="C7" s="794" t="s">
        <v>7</v>
      </c>
      <c r="D7" s="805"/>
      <c r="E7" s="795"/>
      <c r="F7" s="800" t="s">
        <v>8</v>
      </c>
      <c r="G7" s="801"/>
      <c r="H7" s="800" t="s">
        <v>9</v>
      </c>
      <c r="I7" s="801"/>
      <c r="J7" s="800" t="s">
        <v>84</v>
      </c>
      <c r="K7" s="801"/>
      <c r="L7" s="800" t="s">
        <v>85</v>
      </c>
      <c r="M7" s="801"/>
      <c r="N7" s="800" t="s">
        <v>86</v>
      </c>
      <c r="O7" s="801"/>
    </row>
    <row r="8" spans="1:15">
      <c r="A8" s="382">
        <v>1</v>
      </c>
      <c r="B8" s="249" t="s">
        <v>88</v>
      </c>
      <c r="C8" s="250" t="s">
        <v>232</v>
      </c>
      <c r="D8" s="159"/>
      <c r="E8" s="159"/>
      <c r="F8" s="560" t="s">
        <v>233</v>
      </c>
      <c r="G8" s="561"/>
      <c r="H8" s="562" t="s">
        <v>234</v>
      </c>
      <c r="I8" s="561"/>
      <c r="J8" s="562" t="s">
        <v>235</v>
      </c>
      <c r="K8" s="561"/>
      <c r="L8" s="562" t="s">
        <v>236</v>
      </c>
      <c r="M8" s="561"/>
      <c r="N8" s="562" t="s">
        <v>237</v>
      </c>
      <c r="O8" s="181"/>
    </row>
    <row r="9" spans="1:15" ht="13.5" thickBot="1">
      <c r="A9" s="631">
        <v>2</v>
      </c>
      <c r="B9" s="251"/>
      <c r="C9" s="280"/>
      <c r="D9" s="8"/>
      <c r="E9" s="8"/>
      <c r="F9" s="563" t="s">
        <v>84</v>
      </c>
      <c r="G9" s="564"/>
      <c r="H9" s="565" t="s">
        <v>84</v>
      </c>
      <c r="I9" s="564"/>
      <c r="J9" s="565" t="s">
        <v>84</v>
      </c>
      <c r="K9" s="564"/>
      <c r="L9" s="565" t="s">
        <v>84</v>
      </c>
      <c r="M9" s="564"/>
      <c r="N9" s="565" t="s">
        <v>84</v>
      </c>
      <c r="O9" s="710"/>
    </row>
    <row r="10" spans="1:15" ht="13.5" thickBot="1">
      <c r="A10" s="629">
        <v>3</v>
      </c>
      <c r="B10" s="285" t="s">
        <v>138</v>
      </c>
      <c r="C10" s="46" t="s">
        <v>147</v>
      </c>
      <c r="D10" s="47"/>
      <c r="E10" s="43"/>
      <c r="F10" s="389"/>
      <c r="G10" s="566"/>
      <c r="H10" s="566"/>
      <c r="I10" s="566"/>
      <c r="J10" s="566"/>
      <c r="K10" s="566"/>
      <c r="L10" s="566"/>
      <c r="M10" s="566"/>
      <c r="N10" s="566"/>
      <c r="O10" s="43"/>
    </row>
    <row r="11" spans="1:15" ht="13.5" thickBot="1">
      <c r="A11" s="630">
        <v>4</v>
      </c>
      <c r="B11" s="639" t="s">
        <v>101</v>
      </c>
      <c r="C11" s="640" t="s">
        <v>102</v>
      </c>
      <c r="D11" s="641"/>
      <c r="E11" s="642"/>
      <c r="F11" s="567">
        <f>SUM(F12:F14)</f>
        <v>2000</v>
      </c>
      <c r="G11" s="567">
        <f>SUM(G12:G14)</f>
        <v>2000</v>
      </c>
      <c r="H11" s="568">
        <f>SUM(H12:H14)</f>
        <v>2137</v>
      </c>
      <c r="I11" s="568">
        <f>SUM(I12:I14)</f>
        <v>2569</v>
      </c>
      <c r="J11" s="568">
        <f>J12+J13</f>
        <v>0</v>
      </c>
      <c r="K11" s="568"/>
      <c r="L11" s="568">
        <f>L12+L13+L14</f>
        <v>0</v>
      </c>
      <c r="M11" s="568"/>
      <c r="N11" s="568">
        <f>F11+H11+J11+L11</f>
        <v>4137</v>
      </c>
      <c r="O11" s="568">
        <f>G11+I11+K11+M11</f>
        <v>4569</v>
      </c>
    </row>
    <row r="12" spans="1:15">
      <c r="A12" s="382">
        <v>5</v>
      </c>
      <c r="B12" s="634"/>
      <c r="C12" s="1" t="s">
        <v>238</v>
      </c>
      <c r="D12" s="6"/>
      <c r="E12" s="6"/>
      <c r="F12" s="569">
        <v>2000</v>
      </c>
      <c r="G12" s="570">
        <v>2000</v>
      </c>
      <c r="H12" s="570"/>
      <c r="I12" s="570"/>
      <c r="J12" s="570"/>
      <c r="K12" s="570"/>
      <c r="L12" s="570"/>
      <c r="M12" s="570"/>
      <c r="N12" s="570"/>
      <c r="O12" s="41"/>
    </row>
    <row r="13" spans="1:15">
      <c r="A13" s="382">
        <v>6</v>
      </c>
      <c r="B13" s="634"/>
      <c r="C13" s="139" t="s">
        <v>239</v>
      </c>
      <c r="D13" s="3"/>
      <c r="E13" s="3"/>
      <c r="F13" s="392"/>
      <c r="G13" s="571"/>
      <c r="H13" s="571">
        <v>1883</v>
      </c>
      <c r="I13" s="571">
        <v>1883</v>
      </c>
      <c r="J13" s="571"/>
      <c r="K13" s="571"/>
      <c r="L13" s="571"/>
      <c r="M13" s="571"/>
      <c r="N13" s="571"/>
      <c r="O13" s="13"/>
    </row>
    <row r="14" spans="1:15" ht="13.5" thickBot="1">
      <c r="A14" s="631">
        <v>7</v>
      </c>
      <c r="B14" s="634"/>
      <c r="C14" s="144" t="s">
        <v>240</v>
      </c>
      <c r="D14" s="25"/>
      <c r="E14" s="25"/>
      <c r="F14" s="393"/>
      <c r="G14" s="572"/>
      <c r="H14" s="572">
        <v>254</v>
      </c>
      <c r="I14" s="572">
        <v>686</v>
      </c>
      <c r="J14" s="572"/>
      <c r="K14" s="572"/>
      <c r="L14" s="572"/>
      <c r="M14" s="572"/>
      <c r="N14" s="572"/>
      <c r="O14" s="27"/>
    </row>
    <row r="15" spans="1:15" ht="13.5" thickBot="1">
      <c r="A15" s="629">
        <v>8</v>
      </c>
      <c r="B15" s="633" t="s">
        <v>103</v>
      </c>
      <c r="C15" s="281" t="s">
        <v>241</v>
      </c>
      <c r="D15" s="282"/>
      <c r="E15" s="282"/>
      <c r="F15" s="568">
        <f>SUM(F16:F18)</f>
        <v>0</v>
      </c>
      <c r="G15" s="568">
        <f>SUM(G16:G18)</f>
        <v>0</v>
      </c>
      <c r="H15" s="568">
        <f>SUM(H16:H18)</f>
        <v>0</v>
      </c>
      <c r="I15" s="568"/>
      <c r="J15" s="568">
        <f>J16</f>
        <v>0</v>
      </c>
      <c r="K15" s="568"/>
      <c r="L15" s="568"/>
      <c r="M15" s="568"/>
      <c r="N15" s="568">
        <f>F15+H15+J15+L15</f>
        <v>0</v>
      </c>
      <c r="O15" s="283"/>
    </row>
    <row r="16" spans="1:15">
      <c r="A16" s="630">
        <v>9</v>
      </c>
      <c r="B16" s="279"/>
      <c r="C16" s="1"/>
      <c r="D16" s="6"/>
      <c r="E16" s="6"/>
      <c r="F16" s="569"/>
      <c r="G16" s="570"/>
      <c r="H16" s="570"/>
      <c r="I16" s="570"/>
      <c r="J16" s="570"/>
      <c r="K16" s="570"/>
      <c r="L16" s="570"/>
      <c r="M16" s="570"/>
      <c r="N16" s="570"/>
      <c r="O16" s="41"/>
    </row>
    <row r="17" spans="1:15">
      <c r="A17" s="382">
        <v>10</v>
      </c>
      <c r="B17" s="279"/>
      <c r="C17" s="145"/>
      <c r="D17" s="284"/>
      <c r="E17" s="111"/>
      <c r="F17" s="392"/>
      <c r="G17" s="571"/>
      <c r="H17" s="571"/>
      <c r="I17" s="571"/>
      <c r="J17" s="571"/>
      <c r="K17" s="571"/>
      <c r="L17" s="571"/>
      <c r="M17" s="571"/>
      <c r="N17" s="571"/>
      <c r="O17" s="13"/>
    </row>
    <row r="18" spans="1:15">
      <c r="A18" s="382">
        <v>11</v>
      </c>
      <c r="B18" s="279"/>
      <c r="C18" s="139"/>
      <c r="D18" s="3"/>
      <c r="E18" s="3"/>
      <c r="F18" s="392"/>
      <c r="G18" s="571"/>
      <c r="H18" s="571"/>
      <c r="I18" s="571"/>
      <c r="J18" s="571"/>
      <c r="K18" s="571"/>
      <c r="L18" s="571"/>
      <c r="M18" s="571"/>
      <c r="N18" s="571"/>
      <c r="O18" s="13"/>
    </row>
    <row r="19" spans="1:15" ht="13.5" thickBot="1">
      <c r="A19" s="631">
        <v>12</v>
      </c>
      <c r="B19" s="279"/>
      <c r="C19" s="144"/>
      <c r="D19" s="25"/>
      <c r="E19" s="25"/>
      <c r="F19" s="393"/>
      <c r="G19" s="572"/>
      <c r="H19" s="572"/>
      <c r="I19" s="572"/>
      <c r="J19" s="572"/>
      <c r="K19" s="572"/>
      <c r="L19" s="572"/>
      <c r="M19" s="572"/>
      <c r="N19" s="572"/>
      <c r="O19" s="27"/>
    </row>
    <row r="20" spans="1:15" ht="13.5" thickBot="1">
      <c r="A20" s="629">
        <v>13</v>
      </c>
      <c r="B20" s="635" t="s">
        <v>113</v>
      </c>
      <c r="C20" s="222" t="s">
        <v>114</v>
      </c>
      <c r="D20" s="124"/>
      <c r="E20" s="124"/>
      <c r="F20" s="573">
        <f>SUM(F21:F26)</f>
        <v>0</v>
      </c>
      <c r="G20" s="574">
        <f>SUM(G21:G26)</f>
        <v>2248</v>
      </c>
      <c r="H20" s="574">
        <f>SUM(H21:H23)</f>
        <v>0</v>
      </c>
      <c r="I20" s="574">
        <f>SUM(I21:I26)</f>
        <v>3951</v>
      </c>
      <c r="J20" s="574"/>
      <c r="K20" s="574"/>
      <c r="L20" s="574"/>
      <c r="M20" s="574"/>
      <c r="N20" s="568">
        <f>F20+H20+J20+L20</f>
        <v>0</v>
      </c>
      <c r="O20" s="684">
        <f>SUM(G20+I20)</f>
        <v>6199</v>
      </c>
    </row>
    <row r="21" spans="1:15">
      <c r="A21" s="630">
        <v>14</v>
      </c>
      <c r="B21" s="636"/>
      <c r="C21" s="1" t="s">
        <v>242</v>
      </c>
      <c r="D21" s="6"/>
      <c r="E21" s="6"/>
      <c r="F21" s="569"/>
      <c r="G21" s="570"/>
      <c r="H21" s="570"/>
      <c r="I21" s="570">
        <v>2847</v>
      </c>
      <c r="J21" s="570"/>
      <c r="K21" s="570"/>
      <c r="L21" s="570"/>
      <c r="M21" s="570"/>
      <c r="N21" s="570"/>
      <c r="O21" s="41"/>
    </row>
    <row r="22" spans="1:15">
      <c r="A22" s="630"/>
      <c r="B22" s="279"/>
      <c r="C22" s="1" t="s">
        <v>243</v>
      </c>
      <c r="D22" s="6"/>
      <c r="E22" s="6"/>
      <c r="F22" s="683"/>
      <c r="G22" s="570"/>
      <c r="H22" s="570"/>
      <c r="I22" s="570">
        <v>180</v>
      </c>
      <c r="J22" s="570"/>
      <c r="K22" s="570"/>
      <c r="L22" s="570"/>
      <c r="M22" s="570"/>
      <c r="N22" s="570"/>
      <c r="O22" s="41"/>
    </row>
    <row r="23" spans="1:15">
      <c r="A23" s="382">
        <v>15</v>
      </c>
      <c r="B23" s="637"/>
      <c r="C23" s="775" t="s">
        <v>244</v>
      </c>
      <c r="D23" s="750"/>
      <c r="E23" s="776"/>
      <c r="F23" s="571"/>
      <c r="G23" s="400"/>
      <c r="H23" s="571"/>
      <c r="I23" s="400">
        <v>779</v>
      </c>
      <c r="J23" s="400"/>
      <c r="K23" s="400"/>
      <c r="L23" s="400"/>
      <c r="M23" s="400"/>
      <c r="N23" s="400"/>
      <c r="O23" s="87"/>
    </row>
    <row r="24" spans="1:15">
      <c r="A24" s="631"/>
      <c r="B24" s="637"/>
      <c r="C24" s="686" t="s">
        <v>245</v>
      </c>
      <c r="D24" s="617"/>
      <c r="E24" s="687"/>
      <c r="F24" s="572"/>
      <c r="G24" s="557">
        <v>2248</v>
      </c>
      <c r="H24" s="572"/>
      <c r="I24" s="557"/>
      <c r="J24" s="557"/>
      <c r="K24" s="557"/>
      <c r="L24" s="557"/>
      <c r="M24" s="557"/>
      <c r="N24" s="557"/>
      <c r="O24" s="92"/>
    </row>
    <row r="25" spans="1:15">
      <c r="A25" s="631"/>
      <c r="B25" s="637"/>
      <c r="C25" s="688" t="s">
        <v>246</v>
      </c>
      <c r="D25" s="617"/>
      <c r="E25" s="687"/>
      <c r="F25" s="572"/>
      <c r="G25" s="557"/>
      <c r="H25" s="572"/>
      <c r="I25" s="557">
        <v>50</v>
      </c>
      <c r="J25" s="557"/>
      <c r="K25" s="557"/>
      <c r="L25" s="557"/>
      <c r="M25" s="557"/>
      <c r="N25" s="557"/>
      <c r="O25" s="92"/>
    </row>
    <row r="26" spans="1:15" ht="13.5" thickBot="1">
      <c r="A26" s="631">
        <v>16</v>
      </c>
      <c r="B26" s="637"/>
      <c r="C26" s="802" t="s">
        <v>247</v>
      </c>
      <c r="D26" s="803"/>
      <c r="E26" s="804"/>
      <c r="F26" s="572"/>
      <c r="G26" s="557"/>
      <c r="H26" s="557"/>
      <c r="I26" s="557">
        <v>95</v>
      </c>
      <c r="J26" s="557"/>
      <c r="K26" s="557"/>
      <c r="L26" s="557"/>
      <c r="M26" s="557"/>
      <c r="N26" s="557"/>
      <c r="O26" s="92"/>
    </row>
    <row r="27" spans="1:15" ht="13.5" thickBot="1">
      <c r="A27" s="629">
        <v>17</v>
      </c>
      <c r="B27" s="635" t="s">
        <v>117</v>
      </c>
      <c r="C27" s="643" t="s">
        <v>248</v>
      </c>
      <c r="D27" s="47"/>
      <c r="E27" s="47"/>
      <c r="F27" s="567"/>
      <c r="G27" s="568"/>
      <c r="H27" s="568">
        <f>SUM(H28:H30)</f>
        <v>0</v>
      </c>
      <c r="I27" s="568"/>
      <c r="J27" s="568"/>
      <c r="K27" s="568"/>
      <c r="L27" s="568"/>
      <c r="M27" s="568"/>
      <c r="N27" s="568">
        <f>F27+H27+J27+L27+M27</f>
        <v>0</v>
      </c>
      <c r="O27" s="283"/>
    </row>
    <row r="28" spans="1:15">
      <c r="A28" s="630">
        <v>18</v>
      </c>
      <c r="B28" s="634"/>
      <c r="C28" s="1"/>
      <c r="D28" s="6"/>
      <c r="E28" s="6"/>
      <c r="F28" s="569"/>
      <c r="G28" s="570"/>
      <c r="H28" s="570"/>
      <c r="I28" s="570"/>
      <c r="J28" s="570"/>
      <c r="K28" s="570"/>
      <c r="L28" s="570"/>
      <c r="M28" s="570"/>
      <c r="N28" s="570"/>
      <c r="O28" s="41"/>
    </row>
    <row r="29" spans="1:15">
      <c r="A29" s="382">
        <v>19</v>
      </c>
      <c r="B29" s="634"/>
      <c r="C29" s="139"/>
      <c r="D29" s="3"/>
      <c r="E29" s="3"/>
      <c r="F29" s="392"/>
      <c r="G29" s="571"/>
      <c r="H29" s="571"/>
      <c r="I29" s="571"/>
      <c r="J29" s="571"/>
      <c r="K29" s="571"/>
      <c r="L29" s="571"/>
      <c r="M29" s="571"/>
      <c r="N29" s="571"/>
      <c r="O29" s="13"/>
    </row>
    <row r="30" spans="1:15">
      <c r="A30" s="382">
        <v>20</v>
      </c>
      <c r="B30" s="634"/>
      <c r="C30" s="139"/>
      <c r="D30" s="3"/>
      <c r="E30" s="3"/>
      <c r="F30" s="392"/>
      <c r="G30" s="571"/>
      <c r="H30" s="571"/>
      <c r="I30" s="571"/>
      <c r="J30" s="571"/>
      <c r="K30" s="571"/>
      <c r="L30" s="571"/>
      <c r="M30" s="571"/>
      <c r="N30" s="571"/>
      <c r="O30" s="13"/>
    </row>
    <row r="31" spans="1:15">
      <c r="A31" s="382">
        <v>21</v>
      </c>
      <c r="B31" s="634"/>
      <c r="C31" s="142"/>
      <c r="D31" s="4"/>
      <c r="E31" s="4"/>
      <c r="F31" s="575"/>
      <c r="G31" s="576"/>
      <c r="H31" s="576"/>
      <c r="I31" s="576"/>
      <c r="J31" s="576"/>
      <c r="K31" s="576"/>
      <c r="L31" s="576"/>
      <c r="M31" s="576"/>
      <c r="N31" s="576"/>
      <c r="O31" s="14"/>
    </row>
    <row r="32" spans="1:15" ht="13.5" thickBot="1">
      <c r="A32" s="631">
        <v>22</v>
      </c>
      <c r="B32" s="634"/>
      <c r="C32" s="211"/>
      <c r="D32" s="2"/>
      <c r="E32" s="2"/>
      <c r="F32" s="644"/>
      <c r="G32" s="645"/>
      <c r="H32" s="645"/>
      <c r="I32" s="645"/>
      <c r="J32" s="645"/>
      <c r="K32" s="645"/>
      <c r="L32" s="645"/>
      <c r="M32" s="645"/>
      <c r="N32" s="645"/>
      <c r="O32" s="646"/>
    </row>
    <row r="33" spans="1:15" ht="13.5" thickBot="1">
      <c r="A33" s="629">
        <v>23</v>
      </c>
      <c r="B33" s="638"/>
      <c r="C33" s="46" t="s">
        <v>128</v>
      </c>
      <c r="D33" s="47"/>
      <c r="E33" s="285"/>
      <c r="F33" s="568">
        <f>F11+F15+F27+F20</f>
        <v>2000</v>
      </c>
      <c r="G33" s="685">
        <f>G11+G15+G27+G20</f>
        <v>4248</v>
      </c>
      <c r="H33" s="568">
        <f>SUM(H11+H15+H20+H27)</f>
        <v>2137</v>
      </c>
      <c r="I33" s="685">
        <f>SUM(I11+I15+I20+I27+I30)</f>
        <v>6520</v>
      </c>
      <c r="J33" s="568">
        <f>J11+J15+J27</f>
        <v>0</v>
      </c>
      <c r="K33" s="568"/>
      <c r="L33" s="568">
        <f>L11+L15+L27</f>
        <v>0</v>
      </c>
      <c r="M33" s="577"/>
      <c r="N33" s="568">
        <f>N11+N15+N27+N20</f>
        <v>4137</v>
      </c>
      <c r="O33" s="568">
        <f>O11+O15+O27+O20</f>
        <v>10768</v>
      </c>
    </row>
  </sheetData>
  <mergeCells count="8">
    <mergeCell ref="L7:M7"/>
    <mergeCell ref="N7:O7"/>
    <mergeCell ref="C23:E23"/>
    <mergeCell ref="C26:E26"/>
    <mergeCell ref="C7:E7"/>
    <mergeCell ref="F7:G7"/>
    <mergeCell ref="H7:I7"/>
    <mergeCell ref="J7:K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1" fitToHeight="0" orientation="landscape" r:id="rId1"/>
  <headerFooter alignWithMargins="0">
    <oddHeader>&amp;C10. melléklet a 3/2015.(II.15.)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topLeftCell="A10" workbookViewId="0">
      <selection activeCell="B26" sqref="B26"/>
    </sheetView>
  </sheetViews>
  <sheetFormatPr defaultRowHeight="12.75"/>
  <cols>
    <col min="1" max="1" width="4.85546875" style="458" customWidth="1"/>
  </cols>
  <sheetData>
    <row r="1" spans="1:13">
      <c r="E1" s="339"/>
      <c r="J1" s="66"/>
      <c r="M1" s="66"/>
    </row>
    <row r="2" spans="1:13">
      <c r="C2" s="66" t="s">
        <v>249</v>
      </c>
      <c r="D2" s="66"/>
      <c r="E2" s="66"/>
      <c r="F2" s="66"/>
      <c r="G2" s="66"/>
      <c r="H2" s="66"/>
    </row>
    <row r="3" spans="1:13" ht="13.5" thickBot="1">
      <c r="C3" s="5"/>
      <c r="D3" s="5"/>
      <c r="E3" s="5">
        <v>2015</v>
      </c>
      <c r="F3" s="5"/>
      <c r="G3" s="5"/>
      <c r="H3" s="5"/>
      <c r="I3" s="5"/>
    </row>
    <row r="4" spans="1:13" ht="13.5" thickBot="1">
      <c r="A4" s="460"/>
      <c r="B4" s="286" t="s">
        <v>6</v>
      </c>
      <c r="C4" s="287" t="s">
        <v>7</v>
      </c>
      <c r="D4" s="288"/>
      <c r="E4" s="287" t="s">
        <v>8</v>
      </c>
      <c r="F4" s="288"/>
      <c r="G4" s="287" t="s">
        <v>9</v>
      </c>
      <c r="H4" s="288"/>
      <c r="I4" s="287" t="s">
        <v>84</v>
      </c>
      <c r="J4" s="712"/>
      <c r="K4" s="714"/>
      <c r="L4" s="714" t="s">
        <v>85</v>
      </c>
      <c r="M4" s="712"/>
    </row>
    <row r="5" spans="1:13">
      <c r="A5" s="648">
        <v>1</v>
      </c>
      <c r="B5" s="289" t="s">
        <v>250</v>
      </c>
      <c r="C5" s="129" t="s">
        <v>135</v>
      </c>
      <c r="D5" s="128"/>
      <c r="E5" s="129" t="s">
        <v>251</v>
      </c>
      <c r="F5" s="128"/>
      <c r="G5" s="129" t="s">
        <v>252</v>
      </c>
      <c r="H5" s="128"/>
      <c r="I5" s="17" t="s">
        <v>253</v>
      </c>
      <c r="J5" s="17"/>
      <c r="K5" s="129"/>
      <c r="L5" s="17" t="s">
        <v>96</v>
      </c>
      <c r="M5" s="171"/>
    </row>
    <row r="6" spans="1:13">
      <c r="A6" s="290">
        <v>2</v>
      </c>
      <c r="B6" s="290" t="s">
        <v>138</v>
      </c>
      <c r="C6" s="144"/>
      <c r="D6" s="261"/>
      <c r="E6" s="144"/>
      <c r="F6" s="261"/>
      <c r="G6" s="144"/>
      <c r="H6" s="261"/>
      <c r="I6" s="144"/>
      <c r="J6" s="261"/>
      <c r="K6" s="144"/>
      <c r="L6" s="25"/>
      <c r="M6" s="261"/>
    </row>
    <row r="7" spans="1:13">
      <c r="A7" s="649">
        <v>3</v>
      </c>
      <c r="B7" s="362" t="s">
        <v>101</v>
      </c>
      <c r="C7" s="292" t="s">
        <v>102</v>
      </c>
      <c r="D7" s="293"/>
      <c r="E7" s="211"/>
      <c r="F7" s="634">
        <v>1</v>
      </c>
      <c r="G7" s="211"/>
      <c r="H7" s="212"/>
      <c r="I7" s="211"/>
      <c r="J7" s="212"/>
      <c r="K7" s="211"/>
      <c r="L7" s="2">
        <v>1</v>
      </c>
      <c r="M7" s="212"/>
    </row>
    <row r="8" spans="1:13">
      <c r="A8" s="649">
        <v>4</v>
      </c>
      <c r="B8" s="360"/>
      <c r="C8" s="295"/>
      <c r="D8" s="296"/>
      <c r="E8" s="211"/>
      <c r="F8" s="634"/>
      <c r="G8" s="211"/>
      <c r="H8" s="212"/>
      <c r="I8" s="211"/>
      <c r="J8" s="212"/>
      <c r="K8" s="211"/>
      <c r="L8" s="2"/>
      <c r="M8" s="212"/>
    </row>
    <row r="9" spans="1:13">
      <c r="A9" s="649">
        <v>5</v>
      </c>
      <c r="B9" s="360"/>
      <c r="C9" s="295"/>
      <c r="D9" s="296"/>
      <c r="E9" s="211"/>
      <c r="F9" s="634"/>
      <c r="G9" s="211"/>
      <c r="H9" s="212"/>
      <c r="I9" s="211"/>
      <c r="J9" s="212"/>
      <c r="K9" s="211"/>
      <c r="L9" s="2"/>
      <c r="M9" s="212"/>
    </row>
    <row r="10" spans="1:13">
      <c r="A10" s="290">
        <v>6</v>
      </c>
      <c r="B10" s="361"/>
      <c r="C10" s="234"/>
      <c r="D10" s="297"/>
      <c r="E10" s="144"/>
      <c r="F10" s="671"/>
      <c r="G10" s="144"/>
      <c r="H10" s="261"/>
      <c r="I10" s="144"/>
      <c r="J10" s="261"/>
      <c r="K10" s="144"/>
      <c r="L10" s="25"/>
      <c r="M10" s="261"/>
    </row>
    <row r="11" spans="1:13">
      <c r="A11" s="649">
        <v>7</v>
      </c>
      <c r="B11" s="578" t="s">
        <v>254</v>
      </c>
      <c r="C11" s="298" t="s">
        <v>255</v>
      </c>
      <c r="D11" s="296"/>
      <c r="E11" s="211"/>
      <c r="F11" s="634">
        <v>2</v>
      </c>
      <c r="G11" s="211"/>
      <c r="H11" s="212"/>
      <c r="I11" s="211"/>
      <c r="J11" s="212"/>
      <c r="K11" s="211"/>
      <c r="L11" s="2">
        <v>2</v>
      </c>
      <c r="M11" s="212"/>
    </row>
    <row r="12" spans="1:13">
      <c r="A12" s="649">
        <v>8</v>
      </c>
      <c r="B12" s="362"/>
      <c r="C12" s="295"/>
      <c r="D12" s="299"/>
      <c r="E12" s="211"/>
      <c r="F12" s="634"/>
      <c r="G12" s="211"/>
      <c r="H12" s="212"/>
      <c r="I12" s="211"/>
      <c r="J12" s="212"/>
      <c r="K12" s="211"/>
      <c r="L12" s="2"/>
      <c r="M12" s="212"/>
    </row>
    <row r="13" spans="1:13">
      <c r="A13" s="649">
        <v>9</v>
      </c>
      <c r="B13" s="362"/>
      <c r="C13" s="295"/>
      <c r="D13" s="300"/>
      <c r="E13" s="211"/>
      <c r="F13" s="634"/>
      <c r="G13" s="211"/>
      <c r="H13" s="212"/>
      <c r="I13" s="211"/>
      <c r="J13" s="212"/>
      <c r="K13" s="211"/>
      <c r="L13" s="2"/>
      <c r="M13" s="212"/>
    </row>
    <row r="14" spans="1:13">
      <c r="A14" s="649">
        <v>10</v>
      </c>
      <c r="B14" s="362"/>
      <c r="C14" s="295"/>
      <c r="D14" s="300"/>
      <c r="E14" s="211"/>
      <c r="F14" s="634"/>
      <c r="G14" s="211"/>
      <c r="H14" s="212"/>
      <c r="I14" s="211"/>
      <c r="J14" s="212"/>
      <c r="K14" s="211"/>
      <c r="L14" s="2"/>
      <c r="M14" s="212"/>
    </row>
    <row r="15" spans="1:13">
      <c r="A15" s="649">
        <v>17</v>
      </c>
      <c r="B15" s="362" t="s">
        <v>115</v>
      </c>
      <c r="C15" s="298" t="s">
        <v>256</v>
      </c>
      <c r="D15" s="293"/>
      <c r="E15" s="211"/>
      <c r="F15" s="634"/>
      <c r="G15" s="211"/>
      <c r="H15" s="212">
        <v>1</v>
      </c>
      <c r="I15" s="211"/>
      <c r="J15" s="212"/>
      <c r="K15" s="211"/>
      <c r="L15" s="2">
        <v>1</v>
      </c>
      <c r="M15" s="212"/>
    </row>
    <row r="16" spans="1:13">
      <c r="A16" s="650">
        <v>18</v>
      </c>
      <c r="B16" s="363"/>
      <c r="C16" s="295" t="s">
        <v>257</v>
      </c>
      <c r="D16" s="296"/>
      <c r="E16" s="280"/>
      <c r="F16" s="672"/>
      <c r="G16" s="280"/>
      <c r="H16" s="251"/>
      <c r="I16" s="280"/>
      <c r="J16" s="301"/>
      <c r="K16" s="302"/>
      <c r="L16" s="303"/>
      <c r="M16" s="301"/>
    </row>
    <row r="17" spans="1:13">
      <c r="A17" s="649">
        <v>19</v>
      </c>
      <c r="B17" s="291"/>
      <c r="C17" s="295"/>
      <c r="D17" s="296"/>
      <c r="E17" s="211"/>
      <c r="F17" s="634"/>
      <c r="G17" s="211"/>
      <c r="H17" s="212"/>
      <c r="I17" s="211"/>
      <c r="J17" s="212"/>
      <c r="K17" s="211"/>
      <c r="L17" s="2"/>
      <c r="M17" s="212"/>
    </row>
    <row r="18" spans="1:13">
      <c r="A18" s="649">
        <v>20</v>
      </c>
      <c r="B18" s="291"/>
      <c r="C18" s="295"/>
      <c r="D18" s="296"/>
      <c r="E18" s="211"/>
      <c r="F18" s="634"/>
      <c r="G18" s="211"/>
      <c r="H18" s="212"/>
      <c r="I18" s="211"/>
      <c r="J18" s="212"/>
      <c r="K18" s="211"/>
      <c r="L18" s="2"/>
      <c r="M18" s="212"/>
    </row>
    <row r="19" spans="1:13">
      <c r="A19" s="472">
        <v>21</v>
      </c>
      <c r="B19" s="264"/>
      <c r="C19" s="236"/>
      <c r="D19" s="304"/>
      <c r="E19" s="1"/>
      <c r="F19" s="673"/>
      <c r="G19" s="1"/>
      <c r="H19" s="171"/>
      <c r="I19" s="1"/>
      <c r="J19" s="171"/>
      <c r="K19" s="1"/>
      <c r="L19" s="6"/>
      <c r="M19" s="171"/>
    </row>
    <row r="20" spans="1:13">
      <c r="A20" s="651">
        <v>22</v>
      </c>
      <c r="B20" s="136"/>
      <c r="C20" s="233" t="s">
        <v>229</v>
      </c>
      <c r="D20" s="305"/>
      <c r="E20" s="142"/>
      <c r="F20" s="674">
        <f>SUM(F7:F15)</f>
        <v>3</v>
      </c>
      <c r="G20" s="142"/>
      <c r="H20" s="172">
        <f>SUM(H11:H15)</f>
        <v>1</v>
      </c>
      <c r="I20" s="142"/>
      <c r="J20" s="4"/>
      <c r="K20" s="142"/>
      <c r="L20" s="4">
        <f>SUM(L7:L16)</f>
        <v>4</v>
      </c>
      <c r="M20" s="172"/>
    </row>
    <row r="21" spans="1:13">
      <c r="A21" s="649">
        <v>23</v>
      </c>
      <c r="B21" s="132"/>
      <c r="C21" s="295"/>
      <c r="D21" s="296"/>
      <c r="E21" s="211"/>
      <c r="F21" s="294"/>
      <c r="G21" s="211"/>
      <c r="H21" s="212"/>
      <c r="I21" s="211"/>
      <c r="J21" s="2"/>
      <c r="K21" s="211"/>
      <c r="L21" s="2"/>
      <c r="M21" s="212"/>
    </row>
    <row r="22" spans="1:13">
      <c r="A22" s="649">
        <v>24</v>
      </c>
      <c r="B22" s="132"/>
      <c r="C22" s="298" t="s">
        <v>258</v>
      </c>
      <c r="D22" s="296"/>
      <c r="E22" s="211"/>
      <c r="F22" s="294"/>
      <c r="G22" s="211"/>
      <c r="H22" s="212"/>
      <c r="I22" s="211"/>
      <c r="J22" s="713"/>
      <c r="K22" s="211"/>
      <c r="L22" s="2"/>
      <c r="M22" s="212"/>
    </row>
    <row r="23" spans="1:13">
      <c r="A23" s="649">
        <v>25</v>
      </c>
      <c r="B23" s="132"/>
      <c r="C23" s="295"/>
      <c r="D23" s="296"/>
      <c r="E23" s="211"/>
      <c r="F23" s="294"/>
      <c r="G23" s="211"/>
      <c r="H23" s="212"/>
      <c r="I23" s="211"/>
      <c r="J23" s="713"/>
      <c r="K23" s="211"/>
      <c r="L23" s="2"/>
      <c r="M23" s="212"/>
    </row>
    <row r="24" spans="1:13">
      <c r="A24" s="649">
        <v>26</v>
      </c>
      <c r="C24" s="295" t="s">
        <v>259</v>
      </c>
      <c r="D24" s="296"/>
      <c r="E24" s="211"/>
      <c r="F24" s="634">
        <v>1</v>
      </c>
      <c r="G24" s="211"/>
      <c r="H24" s="212"/>
      <c r="I24" s="211"/>
      <c r="J24" s="713"/>
      <c r="K24" s="211"/>
      <c r="L24" s="2"/>
      <c r="M24" s="212"/>
    </row>
    <row r="25" spans="1:13">
      <c r="A25" s="649">
        <v>27</v>
      </c>
      <c r="B25" s="132" t="s">
        <v>260</v>
      </c>
      <c r="C25" s="295"/>
      <c r="D25" s="296"/>
      <c r="E25" s="211"/>
      <c r="F25" s="634"/>
      <c r="G25" s="211"/>
      <c r="H25" s="212"/>
      <c r="I25" s="211"/>
      <c r="J25" s="713"/>
      <c r="K25" s="211"/>
      <c r="L25" s="2"/>
      <c r="M25" s="212"/>
    </row>
    <row r="26" spans="1:13">
      <c r="A26" s="649">
        <v>28</v>
      </c>
      <c r="C26" s="295" t="s">
        <v>261</v>
      </c>
      <c r="D26" s="296"/>
      <c r="E26" s="211"/>
      <c r="F26" s="634">
        <v>3</v>
      </c>
      <c r="G26" s="211"/>
      <c r="H26" s="212"/>
      <c r="I26" s="211"/>
      <c r="J26" s="713"/>
      <c r="K26" s="211"/>
      <c r="L26" s="2"/>
      <c r="M26" s="212"/>
    </row>
    <row r="27" spans="1:13">
      <c r="A27" s="649">
        <v>29</v>
      </c>
      <c r="B27" s="132" t="s">
        <v>262</v>
      </c>
      <c r="C27" s="295"/>
      <c r="D27" s="296"/>
      <c r="E27" s="211"/>
      <c r="F27" s="294"/>
      <c r="G27" s="211"/>
      <c r="H27" s="212"/>
      <c r="I27" s="211"/>
      <c r="J27" s="713"/>
      <c r="K27" s="211"/>
      <c r="L27" s="2"/>
      <c r="M27" s="212"/>
    </row>
    <row r="28" spans="1:13" ht="13.5" thickBot="1">
      <c r="A28" s="652">
        <v>30</v>
      </c>
      <c r="B28" s="653"/>
      <c r="C28" s="654" t="s">
        <v>263</v>
      </c>
      <c r="D28" s="655"/>
      <c r="E28" s="656"/>
      <c r="F28" s="676">
        <v>4</v>
      </c>
      <c r="G28" s="656"/>
      <c r="H28" s="657"/>
      <c r="I28" s="656"/>
      <c r="J28" s="658"/>
      <c r="K28" s="656"/>
      <c r="L28" s="64">
        <v>4</v>
      </c>
      <c r="M28" s="657"/>
    </row>
    <row r="29" spans="1:13" ht="16.5" thickBot="1">
      <c r="A29" s="659">
        <v>31</v>
      </c>
      <c r="B29" s="660" t="s">
        <v>128</v>
      </c>
      <c r="C29" s="661"/>
      <c r="D29" s="662"/>
      <c r="E29" s="46"/>
      <c r="F29" s="675">
        <v>7</v>
      </c>
      <c r="G29" s="46"/>
      <c r="H29" s="285">
        <v>1</v>
      </c>
      <c r="I29" s="46"/>
      <c r="J29" s="47"/>
      <c r="K29" s="46"/>
      <c r="L29" s="47">
        <v>8</v>
      </c>
      <c r="M29" s="43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&amp;C11. melléklet a 3/2015.(II.15.)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2"/>
  <sheetViews>
    <sheetView topLeftCell="D10" zoomScaleNormal="100" workbookViewId="0">
      <selection activeCell="R30" sqref="R30"/>
    </sheetView>
  </sheetViews>
  <sheetFormatPr defaultRowHeight="12.75"/>
  <cols>
    <col min="1" max="1" width="4" customWidth="1"/>
    <col min="17" max="17" width="10.85546875" style="386" bestFit="1" customWidth="1"/>
  </cols>
  <sheetData>
    <row r="1" spans="1:18"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38"/>
    </row>
    <row r="2" spans="1:18">
      <c r="N2" s="364"/>
      <c r="O2" s="364"/>
      <c r="P2" s="364"/>
      <c r="Q2" s="580"/>
      <c r="R2" s="364"/>
    </row>
    <row r="4" spans="1:18"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</row>
    <row r="5" spans="1:18">
      <c r="C5" s="824" t="s">
        <v>264</v>
      </c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</row>
    <row r="6" spans="1:18"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</row>
    <row r="7" spans="1:18" s="606" customFormat="1">
      <c r="A7" s="7"/>
      <c r="B7" s="734" t="s">
        <v>6</v>
      </c>
      <c r="C7" s="735"/>
      <c r="D7" s="736"/>
      <c r="E7" s="7" t="s">
        <v>7</v>
      </c>
      <c r="F7" s="7" t="s">
        <v>8</v>
      </c>
      <c r="G7" s="7" t="s">
        <v>9</v>
      </c>
      <c r="H7" s="7" t="s">
        <v>84</v>
      </c>
      <c r="I7" s="7" t="s">
        <v>85</v>
      </c>
      <c r="J7" s="7" t="s">
        <v>86</v>
      </c>
      <c r="K7" s="7" t="s">
        <v>87</v>
      </c>
      <c r="L7" s="7" t="s">
        <v>265</v>
      </c>
      <c r="M7" s="7" t="s">
        <v>266</v>
      </c>
      <c r="N7" s="7" t="s">
        <v>267</v>
      </c>
      <c r="O7" s="7" t="s">
        <v>268</v>
      </c>
      <c r="P7" s="7" t="s">
        <v>269</v>
      </c>
      <c r="Q7" s="571" t="s">
        <v>270</v>
      </c>
    </row>
    <row r="8" spans="1:18">
      <c r="A8" s="100">
        <v>1</v>
      </c>
      <c r="B8" s="825" t="s">
        <v>271</v>
      </c>
      <c r="C8" s="825"/>
      <c r="D8" s="826"/>
      <c r="E8" s="663" t="s">
        <v>272</v>
      </c>
      <c r="F8" s="663" t="s">
        <v>273</v>
      </c>
      <c r="G8" s="663" t="s">
        <v>274</v>
      </c>
      <c r="H8" s="663" t="s">
        <v>275</v>
      </c>
      <c r="I8" s="663" t="s">
        <v>276</v>
      </c>
      <c r="J8" s="663" t="s">
        <v>277</v>
      </c>
      <c r="K8" s="663" t="s">
        <v>278</v>
      </c>
      <c r="L8" s="663" t="s">
        <v>279</v>
      </c>
      <c r="M8" s="663" t="s">
        <v>280</v>
      </c>
      <c r="N8" s="663" t="s">
        <v>281</v>
      </c>
      <c r="O8" s="663" t="s">
        <v>282</v>
      </c>
      <c r="P8" s="663" t="s">
        <v>283</v>
      </c>
      <c r="Q8" s="664" t="s">
        <v>284</v>
      </c>
    </row>
    <row r="9" spans="1:18">
      <c r="A9" s="86">
        <v>2</v>
      </c>
      <c r="B9" s="810" t="s">
        <v>285</v>
      </c>
      <c r="C9" s="817"/>
      <c r="D9" s="817"/>
      <c r="E9" s="365">
        <v>157</v>
      </c>
      <c r="F9" s="365">
        <v>157</v>
      </c>
      <c r="G9" s="365">
        <v>157</v>
      </c>
      <c r="H9" s="365">
        <v>157</v>
      </c>
      <c r="I9" s="365">
        <v>157</v>
      </c>
      <c r="J9" s="365">
        <v>157</v>
      </c>
      <c r="K9" s="365">
        <v>157</v>
      </c>
      <c r="L9" s="365">
        <v>157</v>
      </c>
      <c r="M9" s="365">
        <v>157</v>
      </c>
      <c r="N9" s="365">
        <v>157</v>
      </c>
      <c r="O9" s="365">
        <v>157</v>
      </c>
      <c r="P9" s="365">
        <v>155</v>
      </c>
      <c r="Q9" s="581">
        <f t="shared" ref="Q9:Q14" si="0">SUM(E9:P9)</f>
        <v>1882</v>
      </c>
      <c r="R9" s="366"/>
    </row>
    <row r="10" spans="1:18">
      <c r="A10" s="86">
        <v>3</v>
      </c>
      <c r="B10" s="822" t="s">
        <v>20</v>
      </c>
      <c r="C10" s="822"/>
      <c r="D10" s="822"/>
      <c r="E10" s="367">
        <v>1501</v>
      </c>
      <c r="F10" s="367">
        <v>1501</v>
      </c>
      <c r="G10" s="367">
        <v>1501</v>
      </c>
      <c r="H10" s="367">
        <v>1501</v>
      </c>
      <c r="I10" s="367">
        <v>1501</v>
      </c>
      <c r="J10" s="367">
        <v>1501</v>
      </c>
      <c r="K10" s="367">
        <v>1501</v>
      </c>
      <c r="L10" s="367">
        <v>1501</v>
      </c>
      <c r="M10" s="367">
        <v>1501</v>
      </c>
      <c r="N10" s="367">
        <v>1501</v>
      </c>
      <c r="O10" s="367">
        <v>1501</v>
      </c>
      <c r="P10" s="367">
        <v>1497</v>
      </c>
      <c r="Q10" s="581">
        <f t="shared" si="0"/>
        <v>18008</v>
      </c>
      <c r="R10" s="368"/>
    </row>
    <row r="11" spans="1:18">
      <c r="A11" s="86">
        <v>4</v>
      </c>
      <c r="B11" s="809" t="s">
        <v>286</v>
      </c>
      <c r="C11" s="809"/>
      <c r="D11" s="810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581">
        <f t="shared" si="0"/>
        <v>0</v>
      </c>
    </row>
    <row r="12" spans="1:18">
      <c r="A12" s="86">
        <v>5</v>
      </c>
      <c r="B12" s="809" t="s">
        <v>287</v>
      </c>
      <c r="C12" s="809"/>
      <c r="D12" s="810"/>
      <c r="E12" s="369">
        <v>157</v>
      </c>
      <c r="F12" s="369">
        <v>157</v>
      </c>
      <c r="G12" s="369">
        <v>157</v>
      </c>
      <c r="H12" s="369">
        <v>157</v>
      </c>
      <c r="I12" s="369">
        <v>157</v>
      </c>
      <c r="J12" s="369">
        <v>157</v>
      </c>
      <c r="K12" s="369">
        <v>157</v>
      </c>
      <c r="L12" s="369">
        <v>157</v>
      </c>
      <c r="M12" s="369">
        <v>157</v>
      </c>
      <c r="N12" s="369">
        <v>157</v>
      </c>
      <c r="O12" s="369">
        <v>157</v>
      </c>
      <c r="P12" s="369">
        <v>158</v>
      </c>
      <c r="Q12" s="581">
        <f t="shared" si="0"/>
        <v>1885</v>
      </c>
    </row>
    <row r="13" spans="1:18">
      <c r="A13" s="86">
        <v>6</v>
      </c>
      <c r="B13" s="809" t="s">
        <v>288</v>
      </c>
      <c r="C13" s="809"/>
      <c r="D13" s="810"/>
      <c r="E13" s="369">
        <v>2449</v>
      </c>
      <c r="F13" s="369">
        <v>2449</v>
      </c>
      <c r="G13" s="369">
        <v>2449</v>
      </c>
      <c r="H13" s="369">
        <v>2449</v>
      </c>
      <c r="I13" s="369">
        <v>2449</v>
      </c>
      <c r="J13" s="369">
        <v>2449</v>
      </c>
      <c r="K13" s="369">
        <v>2449</v>
      </c>
      <c r="L13" s="369">
        <v>2449</v>
      </c>
      <c r="M13" s="369">
        <v>2449</v>
      </c>
      <c r="N13" s="369">
        <v>2449</v>
      </c>
      <c r="O13" s="369">
        <v>2449</v>
      </c>
      <c r="P13" s="369">
        <v>2446</v>
      </c>
      <c r="Q13" s="581">
        <f t="shared" si="0"/>
        <v>29385</v>
      </c>
      <c r="R13" s="370"/>
    </row>
    <row r="14" spans="1:18">
      <c r="A14" s="86">
        <v>7</v>
      </c>
      <c r="B14" s="809" t="s">
        <v>289</v>
      </c>
      <c r="C14" s="809"/>
      <c r="D14" s="810"/>
      <c r="E14" s="369">
        <v>163</v>
      </c>
      <c r="F14" s="369">
        <v>163</v>
      </c>
      <c r="G14" s="369">
        <v>163</v>
      </c>
      <c r="H14" s="369">
        <v>163</v>
      </c>
      <c r="I14" s="369">
        <v>163</v>
      </c>
      <c r="J14" s="369">
        <v>163</v>
      </c>
      <c r="K14" s="369">
        <v>163</v>
      </c>
      <c r="L14" s="369">
        <v>163</v>
      </c>
      <c r="M14" s="369">
        <v>163</v>
      </c>
      <c r="N14" s="369">
        <v>163</v>
      </c>
      <c r="O14" s="369">
        <v>163</v>
      </c>
      <c r="P14" s="369">
        <v>160</v>
      </c>
      <c r="Q14" s="581">
        <f t="shared" si="0"/>
        <v>1953</v>
      </c>
      <c r="R14" s="370"/>
    </row>
    <row r="15" spans="1:18">
      <c r="A15" s="86">
        <v>8</v>
      </c>
      <c r="B15" s="716" t="s">
        <v>220</v>
      </c>
      <c r="C15" s="716"/>
      <c r="D15" s="715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>
        <v>4814</v>
      </c>
      <c r="Q15" s="581">
        <f>SUM(E15:P15)</f>
        <v>4814</v>
      </c>
      <c r="R15" s="579"/>
    </row>
    <row r="16" spans="1:18">
      <c r="A16" s="86">
        <v>9</v>
      </c>
      <c r="B16" s="818" t="s">
        <v>290</v>
      </c>
      <c r="C16" s="818"/>
      <c r="D16" s="819"/>
      <c r="E16" s="371">
        <f>SUM(E9:E15)</f>
        <v>4427</v>
      </c>
      <c r="F16" s="371">
        <f t="shared" ref="F16:P16" si="1">SUM(F9:F15)</f>
        <v>4427</v>
      </c>
      <c r="G16" s="371">
        <f t="shared" si="1"/>
        <v>4427</v>
      </c>
      <c r="H16" s="371">
        <f t="shared" si="1"/>
        <v>4427</v>
      </c>
      <c r="I16" s="371">
        <f t="shared" si="1"/>
        <v>4427</v>
      </c>
      <c r="J16" s="371">
        <f t="shared" si="1"/>
        <v>4427</v>
      </c>
      <c r="K16" s="371">
        <f t="shared" si="1"/>
        <v>4427</v>
      </c>
      <c r="L16" s="371">
        <f t="shared" si="1"/>
        <v>4427</v>
      </c>
      <c r="M16" s="371">
        <f t="shared" si="1"/>
        <v>4427</v>
      </c>
      <c r="N16" s="371">
        <f t="shared" si="1"/>
        <v>4427</v>
      </c>
      <c r="O16" s="371">
        <f t="shared" si="1"/>
        <v>4427</v>
      </c>
      <c r="P16" s="371">
        <f t="shared" si="1"/>
        <v>9230</v>
      </c>
      <c r="Q16" s="581">
        <f>SUM(E16:P16)</f>
        <v>57927</v>
      </c>
    </row>
    <row r="17" spans="1:18">
      <c r="A17" s="86">
        <v>10</v>
      </c>
      <c r="B17" s="820" t="s">
        <v>291</v>
      </c>
      <c r="C17" s="820"/>
      <c r="D17" s="821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>
        <v>4137</v>
      </c>
      <c r="Q17" s="581">
        <f>SUM(E17:P17)</f>
        <v>4137</v>
      </c>
    </row>
    <row r="18" spans="1:18" ht="13.5" thickBot="1">
      <c r="A18" s="86">
        <v>11</v>
      </c>
      <c r="B18" s="584" t="s">
        <v>292</v>
      </c>
      <c r="C18" s="584"/>
      <c r="D18" s="585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>
        <v>7000</v>
      </c>
      <c r="Q18" s="587">
        <f>SUM(E18:P18)</f>
        <v>7000</v>
      </c>
    </row>
    <row r="19" spans="1:18" ht="13.5" thickBot="1">
      <c r="A19" s="86">
        <v>12</v>
      </c>
      <c r="B19" s="813" t="s">
        <v>293</v>
      </c>
      <c r="C19" s="814"/>
      <c r="D19" s="814"/>
      <c r="E19" s="588">
        <f t="shared" ref="E19:Q19" si="2">SUM(E16:E18)</f>
        <v>4427</v>
      </c>
      <c r="F19" s="588">
        <f t="shared" si="2"/>
        <v>4427</v>
      </c>
      <c r="G19" s="588">
        <f t="shared" si="2"/>
        <v>4427</v>
      </c>
      <c r="H19" s="588">
        <f t="shared" si="2"/>
        <v>4427</v>
      </c>
      <c r="I19" s="588">
        <f t="shared" si="2"/>
        <v>4427</v>
      </c>
      <c r="J19" s="588">
        <f t="shared" si="2"/>
        <v>4427</v>
      </c>
      <c r="K19" s="588">
        <f t="shared" si="2"/>
        <v>4427</v>
      </c>
      <c r="L19" s="588">
        <f t="shared" si="2"/>
        <v>4427</v>
      </c>
      <c r="M19" s="588">
        <f t="shared" si="2"/>
        <v>4427</v>
      </c>
      <c r="N19" s="588">
        <f t="shared" si="2"/>
        <v>4427</v>
      </c>
      <c r="O19" s="588">
        <f t="shared" si="2"/>
        <v>4427</v>
      </c>
      <c r="P19" s="588">
        <f t="shared" si="2"/>
        <v>20367</v>
      </c>
      <c r="Q19" s="589">
        <f t="shared" si="2"/>
        <v>69064</v>
      </c>
    </row>
    <row r="20" spans="1:18">
      <c r="A20" s="86">
        <v>13</v>
      </c>
      <c r="B20" s="816" t="s">
        <v>294</v>
      </c>
      <c r="C20" s="816"/>
      <c r="D20" s="816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582"/>
    </row>
    <row r="21" spans="1:18">
      <c r="A21" s="86">
        <v>14</v>
      </c>
      <c r="B21" s="810" t="s">
        <v>295</v>
      </c>
      <c r="C21" s="817"/>
      <c r="D21" s="817"/>
      <c r="E21" s="369">
        <v>1067</v>
      </c>
      <c r="F21" s="369">
        <v>1067</v>
      </c>
      <c r="G21" s="369">
        <v>1067</v>
      </c>
      <c r="H21" s="369">
        <v>1067</v>
      </c>
      <c r="I21" s="369">
        <v>1067</v>
      </c>
      <c r="J21" s="369">
        <v>1067</v>
      </c>
      <c r="K21" s="369">
        <v>1067</v>
      </c>
      <c r="L21" s="369">
        <v>1067</v>
      </c>
      <c r="M21" s="369">
        <v>1067</v>
      </c>
      <c r="N21" s="369">
        <v>1067</v>
      </c>
      <c r="O21" s="369">
        <v>1067</v>
      </c>
      <c r="P21" s="369">
        <v>1063</v>
      </c>
      <c r="Q21" s="581">
        <f t="shared" ref="Q21:Q28" si="3">SUM(E21:P21)</f>
        <v>12800</v>
      </c>
      <c r="R21" s="370"/>
    </row>
    <row r="22" spans="1:18">
      <c r="A22" s="86">
        <v>15</v>
      </c>
      <c r="B22" s="809" t="s">
        <v>296</v>
      </c>
      <c r="C22" s="809"/>
      <c r="D22" s="810"/>
      <c r="E22" s="369">
        <v>288</v>
      </c>
      <c r="F22" s="369">
        <v>288</v>
      </c>
      <c r="G22" s="369">
        <v>288</v>
      </c>
      <c r="H22" s="369">
        <v>288</v>
      </c>
      <c r="I22" s="369">
        <v>288</v>
      </c>
      <c r="J22" s="369">
        <v>288</v>
      </c>
      <c r="K22" s="369">
        <v>288</v>
      </c>
      <c r="L22" s="369">
        <v>288</v>
      </c>
      <c r="M22" s="369">
        <v>288</v>
      </c>
      <c r="N22" s="369">
        <v>288</v>
      </c>
      <c r="O22" s="369">
        <v>288</v>
      </c>
      <c r="P22" s="369">
        <v>287</v>
      </c>
      <c r="Q22" s="581">
        <f t="shared" si="3"/>
        <v>3455</v>
      </c>
      <c r="R22" s="370"/>
    </row>
    <row r="23" spans="1:18">
      <c r="A23" s="86">
        <v>16</v>
      </c>
      <c r="B23" s="809" t="s">
        <v>297</v>
      </c>
      <c r="C23" s="809"/>
      <c r="D23" s="810"/>
      <c r="E23" s="369">
        <v>1001</v>
      </c>
      <c r="F23" s="369">
        <v>1001</v>
      </c>
      <c r="G23" s="369">
        <v>1001</v>
      </c>
      <c r="H23" s="369">
        <v>1001</v>
      </c>
      <c r="I23" s="369">
        <v>1001</v>
      </c>
      <c r="J23" s="369">
        <v>1001</v>
      </c>
      <c r="K23" s="369">
        <v>1001</v>
      </c>
      <c r="L23" s="369">
        <v>1001</v>
      </c>
      <c r="M23" s="369">
        <v>1001</v>
      </c>
      <c r="N23" s="369">
        <v>1001</v>
      </c>
      <c r="O23" s="369">
        <v>1001</v>
      </c>
      <c r="P23" s="369">
        <v>1004</v>
      </c>
      <c r="Q23" s="581">
        <f t="shared" si="3"/>
        <v>12015</v>
      </c>
      <c r="R23" s="370"/>
    </row>
    <row r="24" spans="1:18">
      <c r="A24" s="86">
        <v>17</v>
      </c>
      <c r="B24" s="809" t="s">
        <v>298</v>
      </c>
      <c r="C24" s="809"/>
      <c r="D24" s="810"/>
      <c r="E24" s="369">
        <v>163</v>
      </c>
      <c r="F24" s="369">
        <v>163</v>
      </c>
      <c r="G24" s="369">
        <v>163</v>
      </c>
      <c r="H24" s="369">
        <v>163</v>
      </c>
      <c r="I24" s="369">
        <v>163</v>
      </c>
      <c r="J24" s="369">
        <v>163</v>
      </c>
      <c r="K24" s="369">
        <v>163</v>
      </c>
      <c r="L24" s="369">
        <v>163</v>
      </c>
      <c r="M24" s="369">
        <v>163</v>
      </c>
      <c r="N24" s="369">
        <v>163</v>
      </c>
      <c r="O24" s="369">
        <v>163</v>
      </c>
      <c r="P24" s="369">
        <v>160</v>
      </c>
      <c r="Q24" s="581">
        <f t="shared" si="3"/>
        <v>1953</v>
      </c>
      <c r="R24" s="370"/>
    </row>
    <row r="25" spans="1:18">
      <c r="A25" s="86">
        <v>18</v>
      </c>
      <c r="B25" s="809" t="s">
        <v>299</v>
      </c>
      <c r="C25" s="809"/>
      <c r="D25" s="810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581">
        <f t="shared" si="3"/>
        <v>0</v>
      </c>
    </row>
    <row r="26" spans="1:18">
      <c r="A26" s="86">
        <v>19</v>
      </c>
      <c r="B26" s="809" t="s">
        <v>300</v>
      </c>
      <c r="C26" s="809"/>
      <c r="D26" s="810"/>
      <c r="E26" s="369">
        <v>82</v>
      </c>
      <c r="F26" s="369">
        <v>82</v>
      </c>
      <c r="G26" s="369">
        <v>82</v>
      </c>
      <c r="H26" s="369">
        <v>82</v>
      </c>
      <c r="I26" s="369">
        <v>82</v>
      </c>
      <c r="J26" s="369">
        <v>82</v>
      </c>
      <c r="K26" s="369">
        <v>82</v>
      </c>
      <c r="L26" s="369">
        <v>82</v>
      </c>
      <c r="M26" s="369">
        <v>82</v>
      </c>
      <c r="N26" s="369">
        <v>82</v>
      </c>
      <c r="O26" s="369">
        <v>82</v>
      </c>
      <c r="P26" s="369">
        <v>79</v>
      </c>
      <c r="Q26" s="581">
        <f t="shared" si="3"/>
        <v>981</v>
      </c>
    </row>
    <row r="27" spans="1:18">
      <c r="A27" s="86">
        <v>20</v>
      </c>
      <c r="B27" s="809" t="s">
        <v>301</v>
      </c>
      <c r="C27" s="809"/>
      <c r="D27" s="810"/>
      <c r="E27" s="369">
        <v>370</v>
      </c>
      <c r="F27" s="369">
        <v>370</v>
      </c>
      <c r="G27" s="369">
        <v>370</v>
      </c>
      <c r="H27" s="369">
        <v>370</v>
      </c>
      <c r="I27" s="369">
        <v>370</v>
      </c>
      <c r="J27" s="369">
        <v>370</v>
      </c>
      <c r="K27" s="369">
        <v>370</v>
      </c>
      <c r="L27" s="369">
        <v>370</v>
      </c>
      <c r="M27" s="369">
        <v>370</v>
      </c>
      <c r="N27" s="369">
        <v>370</v>
      </c>
      <c r="O27" s="369">
        <v>370</v>
      </c>
      <c r="P27" s="369">
        <v>365</v>
      </c>
      <c r="Q27" s="581">
        <f t="shared" si="3"/>
        <v>4435</v>
      </c>
      <c r="R27" s="370"/>
    </row>
    <row r="28" spans="1:18">
      <c r="A28" s="86">
        <v>21</v>
      </c>
      <c r="B28" s="716" t="s">
        <v>302</v>
      </c>
      <c r="C28" s="716"/>
      <c r="D28" s="715"/>
      <c r="E28" s="369">
        <v>1811</v>
      </c>
      <c r="F28" s="369">
        <v>1811</v>
      </c>
      <c r="G28" s="369">
        <v>1811</v>
      </c>
      <c r="H28" s="369">
        <v>1811</v>
      </c>
      <c r="I28" s="369">
        <v>1811</v>
      </c>
      <c r="J28" s="369">
        <v>1811</v>
      </c>
      <c r="K28" s="369">
        <v>1811</v>
      </c>
      <c r="L28" s="369">
        <v>1811</v>
      </c>
      <c r="M28" s="369">
        <v>1811</v>
      </c>
      <c r="N28" s="369">
        <v>1811</v>
      </c>
      <c r="O28" s="369">
        <v>1811</v>
      </c>
      <c r="P28" s="369">
        <v>1806</v>
      </c>
      <c r="Q28" s="581">
        <f t="shared" si="3"/>
        <v>21727</v>
      </c>
      <c r="R28" s="370"/>
    </row>
    <row r="29" spans="1:18">
      <c r="A29" s="86">
        <v>22</v>
      </c>
      <c r="B29" s="809" t="s">
        <v>65</v>
      </c>
      <c r="C29" s="809"/>
      <c r="D29" s="810"/>
      <c r="E29" s="369">
        <v>930</v>
      </c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>
        <v>0</v>
      </c>
      <c r="Q29" s="581">
        <v>930</v>
      </c>
      <c r="R29" s="370"/>
    </row>
    <row r="30" spans="1:18">
      <c r="A30" s="86">
        <v>23</v>
      </c>
      <c r="B30" s="818" t="s">
        <v>303</v>
      </c>
      <c r="C30" s="818"/>
      <c r="D30" s="819"/>
      <c r="E30" s="371">
        <f>SUM(E21:E29)</f>
        <v>5712</v>
      </c>
      <c r="F30" s="371">
        <f t="shared" ref="F30:P30" si="4">SUM(F21:F29)</f>
        <v>4782</v>
      </c>
      <c r="G30" s="371">
        <f t="shared" si="4"/>
        <v>4782</v>
      </c>
      <c r="H30" s="371">
        <f t="shared" si="4"/>
        <v>4782</v>
      </c>
      <c r="I30" s="371">
        <f t="shared" si="4"/>
        <v>4782</v>
      </c>
      <c r="J30" s="371">
        <f t="shared" si="4"/>
        <v>4782</v>
      </c>
      <c r="K30" s="371">
        <f t="shared" si="4"/>
        <v>4782</v>
      </c>
      <c r="L30" s="371">
        <f t="shared" si="4"/>
        <v>4782</v>
      </c>
      <c r="M30" s="371">
        <f t="shared" si="4"/>
        <v>4782</v>
      </c>
      <c r="N30" s="371">
        <f t="shared" si="4"/>
        <v>4782</v>
      </c>
      <c r="O30" s="371">
        <f t="shared" si="4"/>
        <v>4782</v>
      </c>
      <c r="P30" s="371">
        <f t="shared" si="4"/>
        <v>4764</v>
      </c>
      <c r="Q30" s="839">
        <f>SUM(Q21:Q29)</f>
        <v>58296</v>
      </c>
    </row>
    <row r="31" spans="1:18">
      <c r="A31" s="86">
        <v>24</v>
      </c>
      <c r="B31" s="809" t="s">
        <v>304</v>
      </c>
      <c r="C31" s="809"/>
      <c r="D31" s="810"/>
      <c r="E31" s="369"/>
      <c r="F31" s="369"/>
      <c r="G31" s="369"/>
      <c r="H31" s="369">
        <v>2137</v>
      </c>
      <c r="I31" s="369"/>
      <c r="J31" s="369"/>
      <c r="K31" s="369"/>
      <c r="L31" s="369"/>
      <c r="M31" s="369">
        <v>1095</v>
      </c>
      <c r="N31" s="369">
        <v>1095</v>
      </c>
      <c r="O31" s="369">
        <v>1095</v>
      </c>
      <c r="P31" s="369">
        <v>1098</v>
      </c>
      <c r="Q31" s="581">
        <f>SUM(E31:P31)</f>
        <v>6520</v>
      </c>
    </row>
    <row r="32" spans="1:18">
      <c r="A32" s="86">
        <v>25</v>
      </c>
      <c r="B32" s="807" t="s">
        <v>305</v>
      </c>
      <c r="C32" s="807"/>
      <c r="D32" s="808"/>
      <c r="E32" s="369"/>
      <c r="F32" s="369"/>
      <c r="G32" s="369"/>
      <c r="H32" s="369"/>
      <c r="I32" s="369"/>
      <c r="J32" s="369">
        <v>2000</v>
      </c>
      <c r="K32" s="369"/>
      <c r="L32" s="369"/>
      <c r="M32" s="369">
        <v>562</v>
      </c>
      <c r="N32" s="369">
        <v>562</v>
      </c>
      <c r="O32" s="369">
        <v>562</v>
      </c>
      <c r="P32" s="369">
        <v>562</v>
      </c>
      <c r="Q32" s="581">
        <f>SUM(E32:P32)</f>
        <v>4248</v>
      </c>
    </row>
    <row r="33" spans="1:17">
      <c r="A33" s="86">
        <v>26</v>
      </c>
      <c r="B33" s="809" t="s">
        <v>306</v>
      </c>
      <c r="C33" s="809"/>
      <c r="D33" s="810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581">
        <f>SUM(E33:P33)</f>
        <v>0</v>
      </c>
    </row>
    <row r="34" spans="1:17">
      <c r="A34" s="86">
        <v>27</v>
      </c>
      <c r="B34" s="809"/>
      <c r="C34" s="809"/>
      <c r="D34" s="810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581">
        <f>SUM(E34:P34)</f>
        <v>0</v>
      </c>
    </row>
    <row r="35" spans="1:17" ht="13.5" thickBot="1">
      <c r="A35" s="86">
        <v>28</v>
      </c>
      <c r="B35" s="811"/>
      <c r="C35" s="811"/>
      <c r="D35" s="812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7">
        <f>SUM(E35:P35)</f>
        <v>0</v>
      </c>
    </row>
    <row r="36" spans="1:17" ht="13.5" thickBot="1">
      <c r="A36" s="86">
        <v>29</v>
      </c>
      <c r="B36" s="813" t="s">
        <v>307</v>
      </c>
      <c r="C36" s="814"/>
      <c r="D36" s="814"/>
      <c r="E36" s="588">
        <f>SUM(E30:E35)</f>
        <v>5712</v>
      </c>
      <c r="F36" s="588">
        <f t="shared" ref="F36:Q36" si="5">SUM(F30:F35)</f>
        <v>4782</v>
      </c>
      <c r="G36" s="588">
        <f t="shared" si="5"/>
        <v>4782</v>
      </c>
      <c r="H36" s="588">
        <f t="shared" si="5"/>
        <v>6919</v>
      </c>
      <c r="I36" s="588">
        <f t="shared" si="5"/>
        <v>4782</v>
      </c>
      <c r="J36" s="588">
        <f t="shared" si="5"/>
        <v>6782</v>
      </c>
      <c r="K36" s="588">
        <f t="shared" si="5"/>
        <v>4782</v>
      </c>
      <c r="L36" s="588">
        <f t="shared" si="5"/>
        <v>4782</v>
      </c>
      <c r="M36" s="588">
        <f t="shared" si="5"/>
        <v>6439</v>
      </c>
      <c r="N36" s="588">
        <f t="shared" si="5"/>
        <v>6439</v>
      </c>
      <c r="O36" s="588">
        <f t="shared" si="5"/>
        <v>6439</v>
      </c>
      <c r="P36" s="588">
        <f t="shared" si="5"/>
        <v>6424</v>
      </c>
      <c r="Q36" s="589">
        <f t="shared" si="5"/>
        <v>69064</v>
      </c>
    </row>
    <row r="37" spans="1:17">
      <c r="B37" s="719"/>
      <c r="C37" s="719"/>
      <c r="D37" s="719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17"/>
    </row>
    <row r="38" spans="1:17"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583"/>
    </row>
    <row r="39" spans="1:17">
      <c r="B39" s="815"/>
      <c r="C39" s="815"/>
      <c r="D39" s="815"/>
      <c r="E39" s="815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583"/>
    </row>
    <row r="40" spans="1:17">
      <c r="B40" s="720" t="s">
        <v>308</v>
      </c>
      <c r="C40" s="720">
        <v>33240</v>
      </c>
      <c r="D40" s="720"/>
      <c r="E40" s="720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583"/>
    </row>
    <row r="41" spans="1:17"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583"/>
    </row>
    <row r="42" spans="1:17">
      <c r="B42" s="374"/>
      <c r="C42" s="806"/>
      <c r="D42" s="806"/>
      <c r="E42" s="806"/>
      <c r="F42" s="374"/>
      <c r="G42" s="374"/>
      <c r="H42" s="374"/>
      <c r="I42" s="374"/>
      <c r="J42" s="374"/>
      <c r="K42" s="374"/>
      <c r="L42" s="806"/>
      <c r="M42" s="806"/>
      <c r="N42" s="806"/>
      <c r="O42" s="374"/>
      <c r="P42" s="374"/>
      <c r="Q42" s="583"/>
    </row>
  </sheetData>
  <mergeCells count="33">
    <mergeCell ref="B9:D9"/>
    <mergeCell ref="B10:D10"/>
    <mergeCell ref="B7:D7"/>
    <mergeCell ref="B11:D11"/>
    <mergeCell ref="E1:Q1"/>
    <mergeCell ref="C4:R4"/>
    <mergeCell ref="C5:R5"/>
    <mergeCell ref="B8:D8"/>
    <mergeCell ref="B12:D12"/>
    <mergeCell ref="B13:D13"/>
    <mergeCell ref="B14:D14"/>
    <mergeCell ref="B30:D30"/>
    <mergeCell ref="B29:D29"/>
    <mergeCell ref="B16:D16"/>
    <mergeCell ref="B17:D17"/>
    <mergeCell ref="B31:D31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C42:E42"/>
    <mergeCell ref="L42:N42"/>
    <mergeCell ref="B32:D32"/>
    <mergeCell ref="B33:D33"/>
    <mergeCell ref="B34:D34"/>
    <mergeCell ref="B35:D35"/>
    <mergeCell ref="B36:D36"/>
    <mergeCell ref="B39:E3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&amp;C12. melléklet a 3/2015.(II.15.) rendelethez&amp;Rt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41"/>
  <sheetViews>
    <sheetView tabSelected="1" topLeftCell="A13" zoomScaleNormal="100" workbookViewId="0">
      <selection activeCell="E29" sqref="E29"/>
    </sheetView>
  </sheetViews>
  <sheetFormatPr defaultRowHeight="12.75"/>
  <cols>
    <col min="1" max="1" width="5.28515625" customWidth="1"/>
    <col min="4" max="4" width="15" customWidth="1"/>
    <col min="5" max="5" width="14" style="386" bestFit="1" customWidth="1"/>
    <col min="6" max="6" width="12.7109375" customWidth="1"/>
  </cols>
  <sheetData>
    <row r="2" spans="1:7">
      <c r="A2" s="806" t="s">
        <v>309</v>
      </c>
      <c r="B2" s="806"/>
      <c r="C2" s="806"/>
      <c r="D2" s="806"/>
      <c r="E2" s="806"/>
      <c r="F2" s="806"/>
      <c r="G2" s="806"/>
    </row>
    <row r="3" spans="1:7">
      <c r="A3" s="9"/>
    </row>
    <row r="4" spans="1:7">
      <c r="A4" s="9"/>
      <c r="B4" s="9" t="s">
        <v>1</v>
      </c>
      <c r="C4" s="9"/>
      <c r="D4" s="9"/>
      <c r="E4" s="387"/>
      <c r="F4" s="9"/>
      <c r="G4" s="9"/>
    </row>
    <row r="5" spans="1:7">
      <c r="A5" s="8" t="s">
        <v>2</v>
      </c>
      <c r="B5" s="9"/>
      <c r="C5" s="9" t="s">
        <v>3</v>
      </c>
      <c r="D5" s="9"/>
      <c r="E5" s="387"/>
      <c r="F5" s="9"/>
      <c r="G5" s="9"/>
    </row>
    <row r="6" spans="1:7">
      <c r="A6" s="2"/>
      <c r="B6" s="8"/>
      <c r="C6" s="8"/>
      <c r="D6" s="332" t="s">
        <v>4</v>
      </c>
      <c r="E6" s="310"/>
      <c r="F6" s="8"/>
      <c r="G6" s="8"/>
    </row>
    <row r="7" spans="1:7">
      <c r="A7" s="2"/>
      <c r="B7" s="8"/>
      <c r="C7" s="8"/>
      <c r="D7" s="332"/>
      <c r="E7" s="310"/>
      <c r="F7" s="8"/>
      <c r="G7" s="8"/>
    </row>
    <row r="8" spans="1:7">
      <c r="A8" s="2"/>
      <c r="B8" s="8"/>
      <c r="C8" s="8"/>
      <c r="D8" s="332"/>
      <c r="E8" s="310"/>
      <c r="F8" s="8"/>
      <c r="G8" s="8"/>
    </row>
    <row r="9" spans="1:7">
      <c r="A9" s="2"/>
      <c r="B9" s="8"/>
      <c r="C9" s="8"/>
      <c r="D9" s="332"/>
      <c r="E9" s="310"/>
      <c r="F9" s="8"/>
      <c r="G9" s="8"/>
    </row>
    <row r="10" spans="1:7" ht="13.5" thickBot="1">
      <c r="A10" s="2"/>
      <c r="B10" s="2"/>
      <c r="C10" s="2"/>
      <c r="D10" s="2"/>
      <c r="E10" s="313"/>
      <c r="F10" s="731" t="s">
        <v>5</v>
      </c>
      <c r="G10" s="731"/>
    </row>
    <row r="11" spans="1:7" ht="13.5" thickBot="1">
      <c r="A11" s="20"/>
      <c r="B11" s="21"/>
      <c r="C11" s="22" t="s">
        <v>6</v>
      </c>
      <c r="D11" s="23"/>
      <c r="E11" s="388" t="s">
        <v>7</v>
      </c>
      <c r="F11" s="24" t="s">
        <v>8</v>
      </c>
      <c r="G11" s="24" t="s">
        <v>9</v>
      </c>
    </row>
    <row r="12" spans="1:7" ht="13.5" thickBot="1">
      <c r="A12" s="591" t="s">
        <v>10</v>
      </c>
      <c r="B12" s="11"/>
      <c r="C12" s="12" t="s">
        <v>11</v>
      </c>
      <c r="D12" s="76"/>
      <c r="E12" s="566"/>
      <c r="F12" s="704">
        <v>2015</v>
      </c>
      <c r="G12" s="43"/>
    </row>
    <row r="13" spans="1:7" s="5" customFormat="1">
      <c r="A13" s="399" t="s">
        <v>12</v>
      </c>
      <c r="B13" s="596"/>
      <c r="C13" s="10" t="s">
        <v>13</v>
      </c>
      <c r="D13" s="597"/>
      <c r="E13" s="390"/>
      <c r="F13" s="40"/>
      <c r="G13" s="41"/>
    </row>
    <row r="14" spans="1:7" s="5" customFormat="1">
      <c r="A14" s="399" t="s">
        <v>14</v>
      </c>
      <c r="B14" s="598" t="s">
        <v>15</v>
      </c>
      <c r="C14" s="1"/>
      <c r="D14" s="170"/>
      <c r="E14" s="592" t="s">
        <v>16</v>
      </c>
      <c r="F14" s="15"/>
      <c r="G14" s="38"/>
    </row>
    <row r="15" spans="1:7">
      <c r="A15" s="399" t="s">
        <v>17</v>
      </c>
      <c r="B15" s="107" t="s">
        <v>18</v>
      </c>
      <c r="C15" s="3"/>
      <c r="D15" s="83"/>
      <c r="E15" s="409">
        <v>1885</v>
      </c>
      <c r="F15" s="7">
        <v>1885</v>
      </c>
      <c r="G15" s="13"/>
    </row>
    <row r="16" spans="1:7">
      <c r="A16" s="399" t="s">
        <v>19</v>
      </c>
      <c r="B16" s="727" t="s">
        <v>28</v>
      </c>
      <c r="C16" s="728"/>
      <c r="D16" s="729"/>
      <c r="E16" s="408">
        <f>SUM(E15:E15)</f>
        <v>1885</v>
      </c>
      <c r="F16" s="408">
        <f>SUM(F15:F15)</f>
        <v>1885</v>
      </c>
      <c r="G16" s="13"/>
    </row>
    <row r="17" spans="1:12">
      <c r="A17" s="260" t="s">
        <v>21</v>
      </c>
      <c r="B17" s="107"/>
      <c r="C17" s="3"/>
      <c r="D17" s="83"/>
      <c r="E17" s="409"/>
      <c r="F17" s="7"/>
      <c r="G17" s="13"/>
    </row>
    <row r="18" spans="1:12">
      <c r="A18" s="399" t="s">
        <v>23</v>
      </c>
      <c r="B18" s="107" t="s">
        <v>310</v>
      </c>
      <c r="C18" s="3"/>
      <c r="D18" s="83"/>
      <c r="E18" s="409">
        <v>23417</v>
      </c>
      <c r="F18" s="7">
        <v>21727</v>
      </c>
      <c r="G18" s="13"/>
    </row>
    <row r="19" spans="1:12">
      <c r="A19" s="399" t="s">
        <v>25</v>
      </c>
      <c r="B19" s="107" t="s">
        <v>33</v>
      </c>
      <c r="C19" s="343"/>
      <c r="D19" s="599"/>
      <c r="E19" s="409">
        <v>643</v>
      </c>
      <c r="F19" s="7">
        <v>643</v>
      </c>
      <c r="G19" s="13"/>
    </row>
    <row r="20" spans="1:12">
      <c r="A20" s="399" t="s">
        <v>27</v>
      </c>
      <c r="B20" s="727" t="s">
        <v>35</v>
      </c>
      <c r="C20" s="728"/>
      <c r="D20" s="729"/>
      <c r="E20" s="408">
        <f>SUM(E18:E19)</f>
        <v>24060</v>
      </c>
      <c r="F20" s="408">
        <f>SUM(F18:F19)</f>
        <v>22370</v>
      </c>
      <c r="G20" s="13"/>
    </row>
    <row r="21" spans="1:12">
      <c r="A21" s="399" t="s">
        <v>29</v>
      </c>
      <c r="B21" s="695"/>
      <c r="C21" s="696"/>
      <c r="D21" s="697"/>
      <c r="E21" s="408"/>
      <c r="F21" s="7"/>
      <c r="G21" s="13"/>
    </row>
    <row r="22" spans="1:12">
      <c r="A22" s="399" t="s">
        <v>30</v>
      </c>
      <c r="B22" s="827"/>
      <c r="C22" s="722"/>
      <c r="D22" s="828"/>
      <c r="E22" s="408"/>
      <c r="F22" s="7"/>
      <c r="G22" s="13"/>
    </row>
    <row r="23" spans="1:12">
      <c r="A23" s="399" t="s">
        <v>32</v>
      </c>
      <c r="B23" s="829"/>
      <c r="C23" s="735"/>
      <c r="D23" s="830"/>
      <c r="E23" s="550"/>
      <c r="F23" s="7"/>
      <c r="G23" s="13"/>
    </row>
    <row r="24" spans="1:12" s="405" customFormat="1" ht="16.5" thickBot="1">
      <c r="A24" s="399" t="s">
        <v>34</v>
      </c>
      <c r="B24" s="600" t="s">
        <v>44</v>
      </c>
      <c r="C24" s="402"/>
      <c r="D24" s="601"/>
      <c r="E24" s="593">
        <f>SUM(E16+E20)+E22</f>
        <v>25945</v>
      </c>
      <c r="F24" s="593">
        <f>SUM(F16+F20)+F22</f>
        <v>24255</v>
      </c>
      <c r="G24" s="404"/>
    </row>
    <row r="25" spans="1:12" ht="13.5" thickBot="1">
      <c r="A25" s="399" t="s">
        <v>36</v>
      </c>
      <c r="B25" s="107"/>
      <c r="C25" s="3"/>
      <c r="D25" s="83"/>
      <c r="E25" s="409"/>
      <c r="F25" s="7"/>
      <c r="G25" s="13"/>
      <c r="L25" s="177"/>
    </row>
    <row r="26" spans="1:12">
      <c r="A26" s="399" t="s">
        <v>38</v>
      </c>
      <c r="B26" s="602" t="s">
        <v>47</v>
      </c>
      <c r="C26" s="3"/>
      <c r="D26" s="83"/>
      <c r="E26" s="409"/>
      <c r="F26" s="7"/>
      <c r="G26" s="13"/>
    </row>
    <row r="27" spans="1:12">
      <c r="A27" s="399" t="s">
        <v>40</v>
      </c>
      <c r="B27" s="107" t="s">
        <v>49</v>
      </c>
      <c r="C27" s="3"/>
      <c r="D27" s="83"/>
      <c r="E27" s="409">
        <v>13365</v>
      </c>
      <c r="F27" s="7">
        <v>13365</v>
      </c>
      <c r="G27" s="13"/>
    </row>
    <row r="28" spans="1:12">
      <c r="A28" s="399" t="s">
        <v>42</v>
      </c>
      <c r="B28" s="107" t="s">
        <v>51</v>
      </c>
      <c r="C28" s="3"/>
      <c r="D28" s="83"/>
      <c r="E28" s="409">
        <v>3680</v>
      </c>
      <c r="F28" s="7">
        <v>3680</v>
      </c>
      <c r="G28" s="13"/>
    </row>
    <row r="29" spans="1:12">
      <c r="A29" s="399" t="s">
        <v>43</v>
      </c>
      <c r="B29" s="107" t="s">
        <v>53</v>
      </c>
      <c r="C29" s="3"/>
      <c r="D29" s="83"/>
      <c r="E29" s="409">
        <v>8900</v>
      </c>
      <c r="F29" s="7">
        <v>7210</v>
      </c>
      <c r="G29" s="13"/>
    </row>
    <row r="30" spans="1:12">
      <c r="A30" s="399" t="s">
        <v>45</v>
      </c>
      <c r="B30" s="727" t="s">
        <v>61</v>
      </c>
      <c r="C30" s="728"/>
      <c r="D30" s="729"/>
      <c r="E30" s="408">
        <f>SUM(E27:E29)</f>
        <v>25945</v>
      </c>
      <c r="F30" s="408">
        <f>SUM(F27:F29)</f>
        <v>24255</v>
      </c>
      <c r="G30" s="13"/>
    </row>
    <row r="31" spans="1:12">
      <c r="A31" s="139" t="s">
        <v>46</v>
      </c>
      <c r="B31" s="695"/>
      <c r="C31" s="696"/>
      <c r="D31" s="697"/>
      <c r="E31" s="408"/>
      <c r="F31" s="7"/>
      <c r="G31" s="13"/>
    </row>
    <row r="32" spans="1:12">
      <c r="A32" s="399" t="s">
        <v>48</v>
      </c>
      <c r="B32" s="107"/>
      <c r="C32" s="3"/>
      <c r="D32" s="83"/>
      <c r="E32" s="409"/>
      <c r="F32" s="7"/>
      <c r="G32" s="13"/>
    </row>
    <row r="33" spans="1:7">
      <c r="A33" s="25" t="s">
        <v>50</v>
      </c>
      <c r="B33" s="727"/>
      <c r="C33" s="728"/>
      <c r="D33" s="729"/>
      <c r="E33" s="408">
        <f>SUM(E32:E32)</f>
        <v>0</v>
      </c>
      <c r="F33" s="7"/>
      <c r="G33" s="13"/>
    </row>
    <row r="34" spans="1:7">
      <c r="A34" s="25" t="s">
        <v>52</v>
      </c>
      <c r="B34" s="695"/>
      <c r="C34" s="696"/>
      <c r="D34" s="697"/>
      <c r="E34" s="408"/>
      <c r="F34" s="7"/>
      <c r="G34" s="13"/>
    </row>
    <row r="35" spans="1:7" ht="15.75">
      <c r="A35" s="399" t="s">
        <v>54</v>
      </c>
      <c r="B35" s="603" t="s">
        <v>77</v>
      </c>
      <c r="C35" s="306"/>
      <c r="D35" s="604"/>
      <c r="E35" s="594">
        <f>SUM(E30)+E33</f>
        <v>25945</v>
      </c>
      <c r="F35" s="594">
        <f>SUM(F30)+F33</f>
        <v>24255</v>
      </c>
      <c r="G35" s="14"/>
    </row>
    <row r="36" spans="1:7" ht="13.5" thickBot="1">
      <c r="A36" s="399" t="s">
        <v>56</v>
      </c>
      <c r="B36" s="605"/>
      <c r="C36" s="151"/>
      <c r="D36" s="52"/>
      <c r="E36" s="595"/>
      <c r="F36" s="26"/>
      <c r="G36" s="27"/>
    </row>
    <row r="37" spans="1:7">
      <c r="A37" s="88" t="s">
        <v>58</v>
      </c>
      <c r="B37" s="32" t="s">
        <v>80</v>
      </c>
      <c r="C37" s="33"/>
      <c r="D37" s="33"/>
      <c r="E37" s="394">
        <f>SUM(E24)</f>
        <v>25945</v>
      </c>
      <c r="F37" s="394">
        <f>SUM(F24)</f>
        <v>24255</v>
      </c>
      <c r="G37" s="34"/>
    </row>
    <row r="38" spans="1:7" ht="13.5" thickBot="1">
      <c r="A38" s="88" t="s">
        <v>60</v>
      </c>
      <c r="B38" s="35" t="s">
        <v>82</v>
      </c>
      <c r="C38" s="36"/>
      <c r="D38" s="36"/>
      <c r="E38" s="395">
        <f>SUM(E35)</f>
        <v>25945</v>
      </c>
      <c r="F38" s="395">
        <f>SUM(F35)</f>
        <v>24255</v>
      </c>
      <c r="G38" s="37"/>
    </row>
    <row r="39" spans="1:7" ht="13.5" thickBot="1">
      <c r="A39" s="19"/>
      <c r="B39" s="28"/>
      <c r="C39" s="28"/>
      <c r="D39" s="29"/>
      <c r="E39" s="396"/>
      <c r="F39" s="30"/>
      <c r="G39" s="31"/>
    </row>
    <row r="40" spans="1:7">
      <c r="A40" s="2"/>
      <c r="B40" s="2"/>
      <c r="C40" s="2"/>
      <c r="D40" s="2"/>
      <c r="E40" s="397"/>
      <c r="F40" s="713"/>
      <c r="G40" s="713"/>
    </row>
    <row r="41" spans="1:7">
      <c r="A41" s="2"/>
      <c r="B41" s="2"/>
      <c r="C41" s="2"/>
      <c r="D41" s="2"/>
      <c r="E41" s="313"/>
      <c r="F41" s="2"/>
      <c r="G41" s="2"/>
    </row>
  </sheetData>
  <mergeCells count="8">
    <mergeCell ref="B30:D30"/>
    <mergeCell ref="B33:D33"/>
    <mergeCell ref="A2:G2"/>
    <mergeCell ref="F10:G10"/>
    <mergeCell ref="B16:D16"/>
    <mergeCell ref="B20:D20"/>
    <mergeCell ref="B22:D22"/>
    <mergeCell ref="B23:D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 CE,Félkövér"13. melléklet a 3/2015.(II.15.)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topLeftCell="E1" zoomScaleNormal="100" workbookViewId="0">
      <selection activeCell="H21" sqref="H21"/>
    </sheetView>
  </sheetViews>
  <sheetFormatPr defaultRowHeight="12.75"/>
  <cols>
    <col min="1" max="1" width="3.7109375" customWidth="1"/>
    <col min="4" max="4" width="17" customWidth="1"/>
    <col min="5" max="5" width="8.7109375" style="386" customWidth="1"/>
    <col min="6" max="6" width="8.85546875" style="386" customWidth="1"/>
    <col min="7" max="7" width="10.42578125" style="386" customWidth="1"/>
    <col min="8" max="8" width="9.28515625" style="386" customWidth="1"/>
    <col min="9" max="9" width="9.140625" style="386"/>
    <col min="10" max="10" width="9.42578125" style="386" customWidth="1"/>
    <col min="11" max="11" width="9.140625" style="386"/>
    <col min="12" max="12" width="7.7109375" style="386" customWidth="1"/>
    <col min="13" max="13" width="8.5703125" style="386" customWidth="1"/>
    <col min="14" max="14" width="8" style="386" customWidth="1"/>
    <col min="15" max="15" width="9.140625" style="386"/>
    <col min="16" max="16" width="8.140625" style="386" customWidth="1"/>
    <col min="17" max="17" width="9.42578125" style="386" bestFit="1" customWidth="1"/>
    <col min="18" max="18" width="9.42578125" style="386" customWidth="1"/>
  </cols>
  <sheetData>
    <row r="1" spans="1:18">
      <c r="D1" s="338"/>
      <c r="F1" s="313"/>
      <c r="G1" s="313"/>
      <c r="H1" s="313"/>
      <c r="I1" s="313"/>
    </row>
    <row r="2" spans="1:18">
      <c r="A2" s="5" t="s">
        <v>0</v>
      </c>
      <c r="B2" s="5"/>
      <c r="C2" s="5"/>
      <c r="D2" s="5"/>
    </row>
    <row r="3" spans="1:18">
      <c r="A3" s="5"/>
      <c r="B3" s="740" t="s">
        <v>83</v>
      </c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</row>
    <row r="4" spans="1:18" ht="13.5" thickBot="1">
      <c r="A4" s="5"/>
      <c r="B4" s="5"/>
      <c r="C4" s="5"/>
      <c r="D4" s="5"/>
      <c r="E4" s="385"/>
      <c r="F4" s="385"/>
      <c r="G4" s="448">
        <v>2015</v>
      </c>
      <c r="H4" s="385"/>
      <c r="I4" s="385"/>
      <c r="J4" s="385"/>
      <c r="K4" s="385"/>
      <c r="L4" s="385"/>
      <c r="M4" s="385"/>
      <c r="N4" s="385"/>
      <c r="O4" s="385"/>
      <c r="P4" s="741" t="s">
        <v>5</v>
      </c>
      <c r="Q4" s="741"/>
      <c r="R4" s="741"/>
    </row>
    <row r="5" spans="1:18" ht="13.5" thickBot="1">
      <c r="A5" s="45"/>
      <c r="B5" s="46"/>
      <c r="C5" s="47" t="s">
        <v>6</v>
      </c>
      <c r="D5" s="47"/>
      <c r="E5" s="413" t="s">
        <v>7</v>
      </c>
      <c r="F5" s="414"/>
      <c r="G5" s="413" t="s">
        <v>8</v>
      </c>
      <c r="H5" s="414"/>
      <c r="I5" s="413" t="s">
        <v>9</v>
      </c>
      <c r="J5" s="414"/>
      <c r="K5" s="413" t="s">
        <v>84</v>
      </c>
      <c r="L5" s="414"/>
      <c r="M5" s="413" t="s">
        <v>85</v>
      </c>
      <c r="N5" s="414"/>
      <c r="O5" s="413" t="s">
        <v>86</v>
      </c>
      <c r="P5" s="414"/>
      <c r="Q5" s="415" t="s">
        <v>87</v>
      </c>
      <c r="R5" s="416"/>
    </row>
    <row r="6" spans="1:18" ht="13.5" thickBot="1">
      <c r="A6" s="48">
        <v>1</v>
      </c>
      <c r="B6" s="12" t="s">
        <v>88</v>
      </c>
      <c r="C6" s="12" t="s">
        <v>89</v>
      </c>
      <c r="D6" s="49"/>
      <c r="E6" s="417" t="s">
        <v>90</v>
      </c>
      <c r="F6" s="418"/>
      <c r="G6" s="419" t="s">
        <v>91</v>
      </c>
      <c r="H6" s="420"/>
      <c r="I6" s="419" t="s">
        <v>92</v>
      </c>
      <c r="J6" s="421"/>
      <c r="K6" s="422" t="s">
        <v>93</v>
      </c>
      <c r="L6" s="423"/>
      <c r="M6" s="667" t="s">
        <v>94</v>
      </c>
      <c r="N6" s="420"/>
      <c r="O6" s="417" t="s">
        <v>95</v>
      </c>
      <c r="P6" s="418"/>
      <c r="Q6" s="424"/>
      <c r="R6" s="425" t="s">
        <v>96</v>
      </c>
    </row>
    <row r="7" spans="1:18" ht="13.5" thickBot="1">
      <c r="A7" s="50">
        <v>2</v>
      </c>
      <c r="B7" s="51"/>
      <c r="C7" s="51"/>
      <c r="D7" s="52"/>
      <c r="E7" s="426" t="s">
        <v>16</v>
      </c>
      <c r="F7" s="427" t="s">
        <v>97</v>
      </c>
      <c r="G7" s="426" t="s">
        <v>16</v>
      </c>
      <c r="H7" s="427" t="s">
        <v>97</v>
      </c>
      <c r="I7" s="426" t="s">
        <v>16</v>
      </c>
      <c r="J7" s="427" t="s">
        <v>97</v>
      </c>
      <c r="K7" s="426" t="s">
        <v>16</v>
      </c>
      <c r="L7" s="427" t="s">
        <v>97</v>
      </c>
      <c r="M7" s="426" t="s">
        <v>16</v>
      </c>
      <c r="N7" s="427" t="s">
        <v>97</v>
      </c>
      <c r="O7" s="426" t="s">
        <v>16</v>
      </c>
      <c r="P7" s="427" t="s">
        <v>97</v>
      </c>
      <c r="Q7" s="426" t="s">
        <v>16</v>
      </c>
      <c r="R7" s="427" t="s">
        <v>97</v>
      </c>
    </row>
    <row r="8" spans="1:18">
      <c r="A8" s="53">
        <v>3</v>
      </c>
      <c r="B8" s="11" t="s">
        <v>98</v>
      </c>
      <c r="C8" s="12"/>
      <c r="D8" s="49"/>
      <c r="E8" s="428"/>
      <c r="F8" s="428"/>
      <c r="G8" s="428"/>
      <c r="H8" s="429"/>
      <c r="I8" s="428"/>
      <c r="J8" s="429"/>
      <c r="K8" s="428"/>
      <c r="L8" s="429"/>
      <c r="M8" s="428"/>
      <c r="N8" s="429"/>
      <c r="O8" s="428"/>
      <c r="P8" s="429"/>
      <c r="Q8" s="430"/>
      <c r="R8" s="431"/>
    </row>
    <row r="9" spans="1:18">
      <c r="A9" s="53">
        <v>4</v>
      </c>
      <c r="B9" s="349" t="s">
        <v>99</v>
      </c>
      <c r="C9" s="54" t="s">
        <v>100</v>
      </c>
      <c r="D9" s="55"/>
      <c r="E9" s="432"/>
      <c r="F9" s="432"/>
      <c r="G9" s="432"/>
      <c r="H9" s="433"/>
      <c r="I9" s="665">
        <v>29219</v>
      </c>
      <c r="J9" s="433">
        <v>29385</v>
      </c>
      <c r="K9" s="432"/>
      <c r="L9" s="433"/>
      <c r="M9" s="432"/>
      <c r="N9" s="433"/>
      <c r="O9" s="432"/>
      <c r="P9" s="433"/>
      <c r="Q9" s="434">
        <f t="shared" ref="Q9:Q25" si="0">E9+G9+I9+K9+M9+O9</f>
        <v>29219</v>
      </c>
      <c r="R9" s="433">
        <f t="shared" ref="R9:R20" si="1">F9+H9+J9+L9+N9+P9</f>
        <v>29385</v>
      </c>
    </row>
    <row r="10" spans="1:18">
      <c r="A10" s="53">
        <v>5</v>
      </c>
      <c r="B10" s="349" t="s">
        <v>101</v>
      </c>
      <c r="C10" s="54" t="s">
        <v>102</v>
      </c>
      <c r="D10" s="55"/>
      <c r="E10" s="665">
        <v>2012</v>
      </c>
      <c r="F10" s="432">
        <v>1882</v>
      </c>
      <c r="G10" s="432"/>
      <c r="H10" s="433"/>
      <c r="I10" s="432"/>
      <c r="J10" s="433"/>
      <c r="K10" s="432"/>
      <c r="L10" s="433"/>
      <c r="M10" s="665">
        <v>7000</v>
      </c>
      <c r="N10" s="433">
        <v>7000</v>
      </c>
      <c r="O10" s="665">
        <v>4814</v>
      </c>
      <c r="P10" s="433">
        <v>4814</v>
      </c>
      <c r="Q10" s="434">
        <f t="shared" si="0"/>
        <v>13826</v>
      </c>
      <c r="R10" s="433">
        <f t="shared" si="1"/>
        <v>13696</v>
      </c>
    </row>
    <row r="11" spans="1:18">
      <c r="A11" s="53">
        <v>6</v>
      </c>
      <c r="B11" s="350" t="s">
        <v>103</v>
      </c>
      <c r="C11" s="39" t="s">
        <v>104</v>
      </c>
      <c r="D11" s="39"/>
      <c r="E11" s="432"/>
      <c r="F11" s="432"/>
      <c r="G11" s="432"/>
      <c r="H11" s="433"/>
      <c r="I11" s="432"/>
      <c r="J11" s="433"/>
      <c r="K11" s="432"/>
      <c r="L11" s="433"/>
      <c r="M11" s="432"/>
      <c r="N11" s="433"/>
      <c r="O11" s="432"/>
      <c r="P11" s="433"/>
      <c r="Q11" s="434">
        <f t="shared" si="0"/>
        <v>0</v>
      </c>
      <c r="R11" s="433">
        <f t="shared" si="1"/>
        <v>0</v>
      </c>
    </row>
    <row r="12" spans="1:18">
      <c r="A12" s="53">
        <v>7</v>
      </c>
      <c r="B12" s="350" t="s">
        <v>105</v>
      </c>
      <c r="C12" s="39" t="s">
        <v>106</v>
      </c>
      <c r="D12" s="39"/>
      <c r="E12" s="432"/>
      <c r="F12" s="432"/>
      <c r="G12" s="432"/>
      <c r="H12" s="433"/>
      <c r="I12" s="432"/>
      <c r="J12" s="433"/>
      <c r="K12" s="432"/>
      <c r="L12" s="433"/>
      <c r="M12" s="432"/>
      <c r="N12" s="433"/>
      <c r="O12" s="432"/>
      <c r="P12" s="433"/>
      <c r="Q12" s="434">
        <f t="shared" si="0"/>
        <v>0</v>
      </c>
      <c r="R12" s="433">
        <f t="shared" si="1"/>
        <v>0</v>
      </c>
    </row>
    <row r="13" spans="1:18">
      <c r="A13" s="53">
        <v>8</v>
      </c>
      <c r="B13" s="350" t="s">
        <v>107</v>
      </c>
      <c r="C13" s="39" t="s">
        <v>108</v>
      </c>
      <c r="D13" s="39"/>
      <c r="E13" s="432"/>
      <c r="F13" s="432"/>
      <c r="G13" s="432"/>
      <c r="H13" s="433"/>
      <c r="I13" s="432"/>
      <c r="J13" s="433"/>
      <c r="K13" s="665">
        <v>1953</v>
      </c>
      <c r="L13" s="433">
        <v>1953</v>
      </c>
      <c r="M13" s="432"/>
      <c r="N13" s="433"/>
      <c r="O13" s="432"/>
      <c r="P13" s="433"/>
      <c r="Q13" s="434">
        <f t="shared" si="0"/>
        <v>1953</v>
      </c>
      <c r="R13" s="433">
        <f t="shared" si="1"/>
        <v>1953</v>
      </c>
    </row>
    <row r="14" spans="1:18">
      <c r="A14" s="53">
        <v>9</v>
      </c>
      <c r="B14" s="350" t="s">
        <v>109</v>
      </c>
      <c r="C14" s="39" t="s">
        <v>110</v>
      </c>
      <c r="D14" s="39"/>
      <c r="E14" s="665">
        <v>1885</v>
      </c>
      <c r="F14" s="432">
        <v>1885</v>
      </c>
      <c r="G14" s="432"/>
      <c r="H14" s="433"/>
      <c r="I14" s="432"/>
      <c r="J14" s="433"/>
      <c r="K14" s="432"/>
      <c r="L14" s="433"/>
      <c r="M14" s="432"/>
      <c r="N14" s="433"/>
      <c r="O14" s="432"/>
      <c r="P14" s="433"/>
      <c r="Q14" s="434">
        <f t="shared" si="0"/>
        <v>1885</v>
      </c>
      <c r="R14" s="433">
        <f t="shared" si="1"/>
        <v>1885</v>
      </c>
    </row>
    <row r="15" spans="1:18">
      <c r="A15" s="53">
        <v>10</v>
      </c>
      <c r="B15" s="350" t="s">
        <v>111</v>
      </c>
      <c r="C15" s="56" t="s">
        <v>112</v>
      </c>
      <c r="D15" s="39"/>
      <c r="E15" s="432"/>
      <c r="F15" s="432"/>
      <c r="G15" s="432"/>
      <c r="H15" s="433"/>
      <c r="I15" s="432"/>
      <c r="J15" s="433"/>
      <c r="K15" s="432"/>
      <c r="L15" s="433"/>
      <c r="M15" s="432"/>
      <c r="N15" s="433"/>
      <c r="O15" s="432"/>
      <c r="P15" s="433"/>
      <c r="Q15" s="434">
        <f t="shared" si="0"/>
        <v>0</v>
      </c>
      <c r="R15" s="433">
        <f t="shared" si="1"/>
        <v>0</v>
      </c>
    </row>
    <row r="16" spans="1:18">
      <c r="A16" s="53">
        <v>11</v>
      </c>
      <c r="B16" s="350" t="s">
        <v>113</v>
      </c>
      <c r="C16" s="39" t="s">
        <v>114</v>
      </c>
      <c r="D16" s="39"/>
      <c r="E16" s="665">
        <v>0</v>
      </c>
      <c r="F16" s="432"/>
      <c r="G16" s="432"/>
      <c r="H16" s="433"/>
      <c r="I16" s="432"/>
      <c r="J16" s="433"/>
      <c r="K16" s="432"/>
      <c r="L16" s="433"/>
      <c r="M16" s="432"/>
      <c r="N16" s="433"/>
      <c r="O16" s="432"/>
      <c r="P16" s="433"/>
      <c r="Q16" s="434">
        <f t="shared" si="0"/>
        <v>0</v>
      </c>
      <c r="R16" s="433">
        <f t="shared" si="1"/>
        <v>0</v>
      </c>
    </row>
    <row r="17" spans="1:18">
      <c r="A17" s="53">
        <v>12</v>
      </c>
      <c r="B17" s="350" t="s">
        <v>115</v>
      </c>
      <c r="C17" s="39" t="s">
        <v>116</v>
      </c>
      <c r="D17" s="39"/>
      <c r="E17" s="432"/>
      <c r="F17" s="432"/>
      <c r="G17" s="432"/>
      <c r="H17" s="433"/>
      <c r="I17" s="432"/>
      <c r="J17" s="433"/>
      <c r="K17" s="432"/>
      <c r="L17" s="433"/>
      <c r="M17" s="432"/>
      <c r="N17" s="433"/>
      <c r="O17" s="432"/>
      <c r="P17" s="433"/>
      <c r="Q17" s="434">
        <f t="shared" si="0"/>
        <v>0</v>
      </c>
      <c r="R17" s="433">
        <f t="shared" si="1"/>
        <v>0</v>
      </c>
    </row>
    <row r="18" spans="1:18">
      <c r="A18" s="53">
        <v>13</v>
      </c>
      <c r="B18" s="350" t="s">
        <v>117</v>
      </c>
      <c r="C18" s="39" t="s">
        <v>118</v>
      </c>
      <c r="D18" s="39"/>
      <c r="E18" s="665">
        <v>0</v>
      </c>
      <c r="F18" s="432"/>
      <c r="G18" s="432"/>
      <c r="H18" s="433"/>
      <c r="I18" s="432"/>
      <c r="J18" s="433"/>
      <c r="K18" s="432"/>
      <c r="L18" s="433"/>
      <c r="M18" s="432"/>
      <c r="N18" s="433"/>
      <c r="O18" s="432"/>
      <c r="P18" s="433"/>
      <c r="Q18" s="434">
        <f t="shared" si="0"/>
        <v>0</v>
      </c>
      <c r="R18" s="433">
        <f t="shared" si="1"/>
        <v>0</v>
      </c>
    </row>
    <row r="19" spans="1:18">
      <c r="A19" s="53">
        <v>14</v>
      </c>
      <c r="B19" s="350" t="s">
        <v>119</v>
      </c>
      <c r="C19" s="39" t="s">
        <v>120</v>
      </c>
      <c r="D19" s="39"/>
      <c r="E19" s="435"/>
      <c r="F19" s="435"/>
      <c r="G19" s="435"/>
      <c r="H19" s="436"/>
      <c r="I19" s="432"/>
      <c r="J19" s="437"/>
      <c r="K19" s="666">
        <v>0</v>
      </c>
      <c r="L19" s="436"/>
      <c r="M19" s="435"/>
      <c r="N19" s="436"/>
      <c r="O19" s="435"/>
      <c r="P19" s="436"/>
      <c r="Q19" s="438">
        <f t="shared" si="0"/>
        <v>0</v>
      </c>
      <c r="R19" s="433">
        <f t="shared" si="1"/>
        <v>0</v>
      </c>
    </row>
    <row r="20" spans="1:18">
      <c r="A20" s="53">
        <v>15</v>
      </c>
      <c r="B20" s="57">
        <v>101150</v>
      </c>
      <c r="C20" s="39" t="s">
        <v>121</v>
      </c>
      <c r="D20" s="39"/>
      <c r="E20" s="432"/>
      <c r="F20" s="432"/>
      <c r="G20" s="432"/>
      <c r="H20" s="433"/>
      <c r="I20" s="432"/>
      <c r="J20" s="433"/>
      <c r="K20" s="432"/>
      <c r="L20" s="433"/>
      <c r="M20" s="432"/>
      <c r="N20" s="433"/>
      <c r="O20" s="432"/>
      <c r="P20" s="433"/>
      <c r="Q20" s="434">
        <f t="shared" si="0"/>
        <v>0</v>
      </c>
      <c r="R20" s="433">
        <f t="shared" si="1"/>
        <v>0</v>
      </c>
    </row>
    <row r="21" spans="1:18">
      <c r="A21" s="53">
        <v>16</v>
      </c>
      <c r="B21" s="57">
        <v>105010</v>
      </c>
      <c r="C21" s="58" t="s">
        <v>122</v>
      </c>
      <c r="D21" s="56"/>
      <c r="E21" s="439"/>
      <c r="F21" s="439"/>
      <c r="G21" s="439"/>
      <c r="H21" s="440"/>
      <c r="I21" s="439"/>
      <c r="J21" s="440"/>
      <c r="K21" s="439"/>
      <c r="L21" s="433"/>
      <c r="M21" s="439"/>
      <c r="N21" s="440"/>
      <c r="O21" s="439"/>
      <c r="P21" s="441"/>
      <c r="Q21" s="434">
        <f t="shared" si="0"/>
        <v>0</v>
      </c>
      <c r="R21" s="433">
        <f>F21+H21+J21+L21+N21+P21</f>
        <v>0</v>
      </c>
    </row>
    <row r="22" spans="1:18">
      <c r="A22" s="53">
        <v>17</v>
      </c>
      <c r="B22" s="57">
        <v>72111</v>
      </c>
      <c r="C22" s="58" t="s">
        <v>123</v>
      </c>
      <c r="D22" s="56"/>
      <c r="E22" s="439"/>
      <c r="F22" s="439"/>
      <c r="G22" s="439"/>
      <c r="H22" s="440"/>
      <c r="I22" s="439"/>
      <c r="J22" s="440"/>
      <c r="K22" s="439"/>
      <c r="L22" s="433"/>
      <c r="M22" s="439"/>
      <c r="N22" s="440"/>
      <c r="O22" s="439"/>
      <c r="P22" s="522"/>
      <c r="Q22" s="434"/>
      <c r="R22" s="433"/>
    </row>
    <row r="23" spans="1:18">
      <c r="A23" s="53">
        <v>18</v>
      </c>
      <c r="B23" s="57">
        <v>107051</v>
      </c>
      <c r="C23" s="39" t="s">
        <v>124</v>
      </c>
      <c r="D23" s="39"/>
      <c r="E23" s="665">
        <v>0</v>
      </c>
      <c r="F23" s="432"/>
      <c r="G23" s="432"/>
      <c r="H23" s="433"/>
      <c r="I23" s="432"/>
      <c r="J23" s="433"/>
      <c r="K23" s="432"/>
      <c r="L23" s="433"/>
      <c r="M23" s="432"/>
      <c r="N23" s="433"/>
      <c r="O23" s="432"/>
      <c r="P23" s="433"/>
      <c r="Q23" s="434">
        <f t="shared" si="0"/>
        <v>0</v>
      </c>
      <c r="R23" s="433">
        <f>F23+H23+J23+L23+N23+P23</f>
        <v>0</v>
      </c>
    </row>
    <row r="24" spans="1:18">
      <c r="A24" s="53">
        <v>19</v>
      </c>
      <c r="B24" s="57">
        <v>900020</v>
      </c>
      <c r="C24" s="39" t="s">
        <v>125</v>
      </c>
      <c r="D24" s="39"/>
      <c r="E24" s="432"/>
      <c r="F24" s="432"/>
      <c r="G24" s="665">
        <v>13720</v>
      </c>
      <c r="H24" s="433">
        <v>11377</v>
      </c>
      <c r="I24" s="432"/>
      <c r="J24" s="433"/>
      <c r="K24" s="432"/>
      <c r="L24" s="433"/>
      <c r="M24" s="432"/>
      <c r="N24" s="433"/>
      <c r="O24" s="432"/>
      <c r="P24" s="433"/>
      <c r="Q24" s="434">
        <f t="shared" si="0"/>
        <v>13720</v>
      </c>
      <c r="R24" s="433">
        <f>F24+H24+J24+L24+N24+P24</f>
        <v>11377</v>
      </c>
    </row>
    <row r="25" spans="1:18" ht="13.5" thickBot="1">
      <c r="A25" s="53">
        <v>20</v>
      </c>
      <c r="B25" s="57">
        <v>108055</v>
      </c>
      <c r="C25" s="39" t="s">
        <v>126</v>
      </c>
      <c r="D25" s="39"/>
      <c r="E25" s="432"/>
      <c r="F25" s="432"/>
      <c r="G25" s="432"/>
      <c r="H25" s="433"/>
      <c r="I25" s="432"/>
      <c r="J25" s="433"/>
      <c r="K25" s="432"/>
      <c r="L25" s="433"/>
      <c r="M25" s="432"/>
      <c r="N25" s="433"/>
      <c r="O25" s="432"/>
      <c r="P25" s="433"/>
      <c r="Q25" s="434">
        <f t="shared" si="0"/>
        <v>0</v>
      </c>
      <c r="R25" s="433">
        <f>F25+H25+J25+L25+N25+P25</f>
        <v>0</v>
      </c>
    </row>
    <row r="26" spans="1:18" ht="13.5" thickBot="1">
      <c r="A26" s="53">
        <v>21</v>
      </c>
      <c r="B26" s="59" t="s">
        <v>127</v>
      </c>
      <c r="C26" s="59"/>
      <c r="D26" s="60"/>
      <c r="E26" s="442">
        <f t="shared" ref="E26:R26" si="2">SUM(E9:E25)</f>
        <v>3897</v>
      </c>
      <c r="F26" s="442">
        <f t="shared" si="2"/>
        <v>3767</v>
      </c>
      <c r="G26" s="442">
        <f t="shared" si="2"/>
        <v>13720</v>
      </c>
      <c r="H26" s="442">
        <f t="shared" si="2"/>
        <v>11377</v>
      </c>
      <c r="I26" s="442">
        <f t="shared" si="2"/>
        <v>29219</v>
      </c>
      <c r="J26" s="442">
        <f t="shared" si="2"/>
        <v>29385</v>
      </c>
      <c r="K26" s="442">
        <f t="shared" si="2"/>
        <v>1953</v>
      </c>
      <c r="L26" s="442">
        <f t="shared" si="2"/>
        <v>1953</v>
      </c>
      <c r="M26" s="442">
        <f t="shared" si="2"/>
        <v>7000</v>
      </c>
      <c r="N26" s="442">
        <f t="shared" si="2"/>
        <v>7000</v>
      </c>
      <c r="O26" s="442">
        <f t="shared" si="2"/>
        <v>4814</v>
      </c>
      <c r="P26" s="442">
        <f t="shared" si="2"/>
        <v>4814</v>
      </c>
      <c r="Q26" s="442">
        <f>SUM(Q8:Q25)</f>
        <v>60603</v>
      </c>
      <c r="R26" s="442">
        <f t="shared" si="2"/>
        <v>58296</v>
      </c>
    </row>
    <row r="27" spans="1:18">
      <c r="A27" s="53">
        <v>22</v>
      </c>
      <c r="B27" s="61"/>
      <c r="C27" s="62"/>
      <c r="D27" s="62"/>
      <c r="E27" s="439"/>
      <c r="F27" s="440"/>
      <c r="G27" s="439"/>
      <c r="H27" s="440"/>
      <c r="I27" s="439"/>
      <c r="J27" s="440"/>
      <c r="K27" s="439"/>
      <c r="L27" s="440"/>
      <c r="M27" s="439"/>
      <c r="N27" s="440"/>
      <c r="O27" s="439"/>
      <c r="P27" s="440"/>
      <c r="Q27" s="443"/>
      <c r="R27" s="440"/>
    </row>
    <row r="28" spans="1:18" ht="13.5" thickBot="1">
      <c r="A28" s="53">
        <v>23</v>
      </c>
      <c r="B28" s="64"/>
      <c r="C28" s="64"/>
      <c r="D28" s="2"/>
      <c r="E28" s="444"/>
      <c r="F28" s="445"/>
      <c r="G28" s="444"/>
      <c r="H28" s="445"/>
      <c r="I28" s="444"/>
      <c r="J28" s="445"/>
      <c r="K28" s="444"/>
      <c r="L28" s="445"/>
      <c r="M28" s="444"/>
      <c r="N28" s="445"/>
      <c r="O28" s="444"/>
      <c r="P28" s="445"/>
      <c r="Q28" s="446"/>
      <c r="R28" s="445"/>
    </row>
    <row r="29" spans="1:18" ht="13.5" thickBot="1">
      <c r="A29" s="707">
        <v>24</v>
      </c>
      <c r="B29" s="47" t="s">
        <v>128</v>
      </c>
      <c r="C29" s="47"/>
      <c r="D29" s="63"/>
      <c r="E29" s="442">
        <f>E26</f>
        <v>3897</v>
      </c>
      <c r="F29" s="442">
        <f t="shared" ref="F29:R29" si="3">F26</f>
        <v>3767</v>
      </c>
      <c r="G29" s="442">
        <f t="shared" si="3"/>
        <v>13720</v>
      </c>
      <c r="H29" s="442">
        <f t="shared" si="3"/>
        <v>11377</v>
      </c>
      <c r="I29" s="442">
        <f t="shared" si="3"/>
        <v>29219</v>
      </c>
      <c r="J29" s="442">
        <f t="shared" si="3"/>
        <v>29385</v>
      </c>
      <c r="K29" s="442">
        <f t="shared" si="3"/>
        <v>1953</v>
      </c>
      <c r="L29" s="447">
        <f t="shared" si="3"/>
        <v>1953</v>
      </c>
      <c r="M29" s="442">
        <f t="shared" si="3"/>
        <v>7000</v>
      </c>
      <c r="N29" s="442">
        <f t="shared" si="3"/>
        <v>7000</v>
      </c>
      <c r="O29" s="442">
        <f t="shared" si="3"/>
        <v>4814</v>
      </c>
      <c r="P29" s="442">
        <f t="shared" si="3"/>
        <v>4814</v>
      </c>
      <c r="Q29" s="442">
        <f t="shared" si="3"/>
        <v>60603</v>
      </c>
      <c r="R29" s="442">
        <f t="shared" si="3"/>
        <v>58296</v>
      </c>
    </row>
  </sheetData>
  <mergeCells count="2">
    <mergeCell ref="B3:R3"/>
    <mergeCell ref="P4:R4"/>
  </mergeCells>
  <phoneticPr fontId="6" type="noConversion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>
    <oddHeader>&amp;C2. melléklet a 3/2015.(II.15.)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A4" workbookViewId="0">
      <selection activeCell="C34" sqref="C34"/>
    </sheetView>
  </sheetViews>
  <sheetFormatPr defaultRowHeight="12.75"/>
  <cols>
    <col min="1" max="1" width="4.7109375" style="458" customWidth="1"/>
  </cols>
  <sheetData>
    <row r="1" spans="1:10" ht="15">
      <c r="B1" s="339"/>
      <c r="C1" s="65"/>
      <c r="D1" s="65"/>
      <c r="J1" s="66"/>
    </row>
    <row r="2" spans="1:10" ht="15">
      <c r="B2" s="65" t="s">
        <v>129</v>
      </c>
      <c r="C2" s="65"/>
      <c r="D2" s="65"/>
      <c r="E2" s="65"/>
      <c r="F2" s="65"/>
      <c r="G2" s="65"/>
      <c r="H2" s="65"/>
    </row>
    <row r="3" spans="1:10" ht="15">
      <c r="B3" s="65"/>
      <c r="H3" s="65"/>
    </row>
    <row r="4" spans="1:10" ht="15">
      <c r="B4" s="742" t="s">
        <v>130</v>
      </c>
      <c r="C4" s="742"/>
      <c r="D4" s="742"/>
      <c r="E4" s="742"/>
      <c r="F4" s="742"/>
      <c r="G4" s="742"/>
      <c r="H4" s="742"/>
      <c r="I4" s="742"/>
      <c r="J4" s="742"/>
    </row>
    <row r="5" spans="1:10">
      <c r="E5" s="66" t="s">
        <v>4</v>
      </c>
    </row>
    <row r="6" spans="1:10" ht="13.5" thickBot="1">
      <c r="I6" s="731" t="s">
        <v>131</v>
      </c>
      <c r="J6" s="731"/>
    </row>
    <row r="7" spans="1:10">
      <c r="A7" s="745">
        <v>1</v>
      </c>
      <c r="B7" s="68"/>
      <c r="C7" s="68"/>
      <c r="D7" s="68"/>
      <c r="E7" s="68"/>
      <c r="F7" s="68"/>
      <c r="G7" s="68"/>
      <c r="H7" s="69" t="s">
        <v>16</v>
      </c>
      <c r="I7" s="681" t="s">
        <v>132</v>
      </c>
      <c r="J7" s="247"/>
    </row>
    <row r="8" spans="1:10" ht="13.5" thickBot="1">
      <c r="A8" s="746"/>
      <c r="B8" s="72" t="s">
        <v>133</v>
      </c>
      <c r="C8" s="72" t="s">
        <v>134</v>
      </c>
      <c r="D8" s="72"/>
      <c r="E8" s="72" t="s">
        <v>135</v>
      </c>
      <c r="F8" s="72"/>
      <c r="G8" s="28"/>
      <c r="H8" s="73"/>
      <c r="I8" s="246"/>
      <c r="J8" s="245"/>
    </row>
    <row r="9" spans="1:10" s="457" customFormat="1" ht="13.5" thickBot="1">
      <c r="A9" s="459">
        <v>2</v>
      </c>
      <c r="B9" s="453" t="s">
        <v>6</v>
      </c>
      <c r="C9" s="453" t="s">
        <v>7</v>
      </c>
      <c r="D9" s="743" t="s">
        <v>136</v>
      </c>
      <c r="E9" s="743"/>
      <c r="F9" s="743"/>
      <c r="G9" s="744"/>
      <c r="H9" s="454" t="s">
        <v>9</v>
      </c>
      <c r="I9" s="455" t="s">
        <v>137</v>
      </c>
      <c r="J9" s="456" t="s">
        <v>85</v>
      </c>
    </row>
    <row r="10" spans="1:10">
      <c r="A10" s="380">
        <v>3</v>
      </c>
      <c r="B10" s="12" t="s">
        <v>138</v>
      </c>
      <c r="C10" s="12"/>
      <c r="D10" s="12"/>
      <c r="E10" s="12"/>
      <c r="F10" s="12"/>
      <c r="G10" s="12"/>
      <c r="H10" s="244"/>
      <c r="I10" s="243"/>
      <c r="J10" s="242"/>
    </row>
    <row r="11" spans="1:10">
      <c r="A11" s="381">
        <v>4</v>
      </c>
      <c r="B11" s="3"/>
      <c r="C11" s="449" t="s">
        <v>109</v>
      </c>
      <c r="D11" s="115" t="s">
        <v>110</v>
      </c>
      <c r="E11" s="115"/>
      <c r="F11" s="104"/>
      <c r="G11" s="3"/>
      <c r="H11" s="106">
        <f>H12+H13</f>
        <v>1885</v>
      </c>
      <c r="I11" s="106">
        <f>I12+I13</f>
        <v>1885</v>
      </c>
      <c r="J11" s="87"/>
    </row>
    <row r="12" spans="1:10">
      <c r="A12" s="381">
        <v>5</v>
      </c>
      <c r="B12" s="3"/>
      <c r="C12" s="352"/>
      <c r="D12" s="3" t="s">
        <v>139</v>
      </c>
      <c r="E12" s="3"/>
      <c r="F12" s="3"/>
      <c r="G12" s="3"/>
      <c r="H12" s="84">
        <v>1885</v>
      </c>
      <c r="I12" s="86">
        <v>1885</v>
      </c>
      <c r="J12" s="87"/>
    </row>
    <row r="13" spans="1:10">
      <c r="A13" s="381">
        <v>6</v>
      </c>
      <c r="B13" s="3"/>
      <c r="C13" s="352"/>
      <c r="D13" s="3"/>
      <c r="E13" s="3"/>
      <c r="F13" s="3"/>
      <c r="G13" s="3"/>
      <c r="H13" s="84"/>
      <c r="I13" s="86"/>
      <c r="J13" s="87"/>
    </row>
    <row r="14" spans="1:10">
      <c r="A14" s="381">
        <v>7</v>
      </c>
      <c r="B14" s="3"/>
      <c r="C14" s="352"/>
      <c r="D14" s="3"/>
      <c r="E14" s="3"/>
      <c r="F14" s="3"/>
      <c r="G14" s="3"/>
      <c r="H14" s="84"/>
      <c r="I14" s="86"/>
      <c r="J14" s="87"/>
    </row>
    <row r="15" spans="1:10">
      <c r="A15" s="381">
        <v>8</v>
      </c>
      <c r="B15" s="3"/>
      <c r="C15" s="349" t="s">
        <v>101</v>
      </c>
      <c r="D15" s="104" t="s">
        <v>102</v>
      </c>
      <c r="E15" s="104"/>
      <c r="F15" s="3"/>
      <c r="G15" s="3"/>
      <c r="H15" s="106">
        <f>SUM(H16:H18)</f>
        <v>1710</v>
      </c>
      <c r="I15" s="106">
        <f>SUM(I16:I18)</f>
        <v>1580</v>
      </c>
      <c r="J15" s="87"/>
    </row>
    <row r="16" spans="1:10">
      <c r="A16" s="381">
        <v>9</v>
      </c>
      <c r="B16" s="3"/>
      <c r="C16" s="352"/>
      <c r="D16" s="3" t="s">
        <v>140</v>
      </c>
      <c r="E16" s="3"/>
      <c r="F16" s="3"/>
      <c r="G16" s="3"/>
      <c r="H16" s="84">
        <v>0</v>
      </c>
      <c r="I16" s="86">
        <v>0</v>
      </c>
      <c r="J16" s="87"/>
    </row>
    <row r="17" spans="1:10" ht="13.5" customHeight="1">
      <c r="A17" s="381">
        <v>10</v>
      </c>
      <c r="B17" s="3"/>
      <c r="C17" s="352"/>
      <c r="D17" s="3" t="s">
        <v>141</v>
      </c>
      <c r="E17" s="3"/>
      <c r="F17" s="3"/>
      <c r="G17" s="3"/>
      <c r="H17" s="84">
        <v>500</v>
      </c>
      <c r="I17" s="86">
        <v>500</v>
      </c>
      <c r="J17" s="87"/>
    </row>
    <row r="18" spans="1:10">
      <c r="A18" s="381">
        <v>11</v>
      </c>
      <c r="B18" s="3"/>
      <c r="C18" s="353"/>
      <c r="D18" s="3" t="s">
        <v>142</v>
      </c>
      <c r="E18" s="3"/>
      <c r="F18" s="3"/>
      <c r="G18" s="3"/>
      <c r="H18" s="84">
        <v>1210</v>
      </c>
      <c r="I18" s="86">
        <v>1080</v>
      </c>
      <c r="J18" s="87"/>
    </row>
    <row r="19" spans="1:10">
      <c r="A19" s="381">
        <v>12</v>
      </c>
      <c r="B19" s="3"/>
      <c r="C19" s="352"/>
      <c r="D19" s="3"/>
      <c r="E19" s="3"/>
      <c r="F19" s="3"/>
      <c r="G19" s="3"/>
      <c r="H19" s="84"/>
      <c r="I19" s="86"/>
      <c r="J19" s="87"/>
    </row>
    <row r="20" spans="1:10">
      <c r="A20" s="381">
        <v>13</v>
      </c>
      <c r="B20" s="3"/>
      <c r="C20" s="351" t="s">
        <v>117</v>
      </c>
      <c r="D20" s="104" t="s">
        <v>143</v>
      </c>
      <c r="E20" s="104"/>
      <c r="F20" s="104"/>
      <c r="G20" s="3"/>
      <c r="H20" s="106">
        <f>H21+H22</f>
        <v>0</v>
      </c>
      <c r="I20" s="86"/>
      <c r="J20" s="87"/>
    </row>
    <row r="21" spans="1:10">
      <c r="A21" s="381">
        <v>14</v>
      </c>
      <c r="B21" s="3"/>
      <c r="C21" s="353"/>
      <c r="D21" s="3">
        <v>0</v>
      </c>
      <c r="E21" s="3"/>
      <c r="F21" s="3"/>
      <c r="G21" s="3"/>
      <c r="H21" s="84">
        <v>0</v>
      </c>
      <c r="I21" s="86"/>
      <c r="J21" s="87"/>
    </row>
    <row r="22" spans="1:10">
      <c r="A22" s="381">
        <v>15</v>
      </c>
      <c r="B22" s="3"/>
      <c r="C22" s="353"/>
      <c r="D22" s="3"/>
      <c r="E22" s="3"/>
      <c r="F22" s="3"/>
      <c r="G22" s="3"/>
      <c r="H22" s="84"/>
      <c r="I22" s="86"/>
      <c r="J22" s="87"/>
    </row>
    <row r="23" spans="1:10">
      <c r="A23" s="381">
        <v>16</v>
      </c>
      <c r="B23" s="3"/>
      <c r="C23" s="353"/>
      <c r="D23" s="3"/>
      <c r="E23" s="3"/>
      <c r="F23" s="3"/>
      <c r="G23" s="3"/>
      <c r="H23" s="84"/>
      <c r="I23" s="86"/>
      <c r="J23" s="87"/>
    </row>
    <row r="24" spans="1:10">
      <c r="A24" s="381">
        <v>17</v>
      </c>
      <c r="B24" s="3"/>
      <c r="C24" s="354" t="s">
        <v>113</v>
      </c>
      <c r="D24" s="4" t="s">
        <v>114</v>
      </c>
      <c r="E24" s="4"/>
      <c r="F24" s="4"/>
      <c r="G24" s="4"/>
      <c r="H24" s="106">
        <f>SUM(H25:H26)</f>
        <v>302</v>
      </c>
      <c r="I24" s="106">
        <f>SUM(I25:I26)</f>
        <v>302</v>
      </c>
      <c r="J24" s="87"/>
    </row>
    <row r="25" spans="1:10">
      <c r="A25" s="381">
        <v>18</v>
      </c>
      <c r="B25" s="3"/>
      <c r="C25" s="3"/>
      <c r="D25" s="3" t="s">
        <v>144</v>
      </c>
      <c r="E25" s="3"/>
      <c r="F25" s="3"/>
      <c r="G25" s="3"/>
      <c r="H25" s="84">
        <v>302</v>
      </c>
      <c r="I25" s="86">
        <v>302</v>
      </c>
      <c r="J25" s="87"/>
    </row>
    <row r="26" spans="1:10">
      <c r="A26" s="381">
        <v>19</v>
      </c>
      <c r="B26" s="3"/>
      <c r="C26" s="3"/>
      <c r="D26" s="3"/>
      <c r="E26" s="3"/>
      <c r="F26" s="3"/>
      <c r="G26" s="3"/>
      <c r="H26" s="84"/>
      <c r="I26" s="86"/>
      <c r="J26" s="87"/>
    </row>
    <row r="27" spans="1:10">
      <c r="A27" s="381">
        <v>20</v>
      </c>
      <c r="B27" s="3"/>
      <c r="C27" s="3"/>
      <c r="D27" s="3"/>
      <c r="E27" s="3"/>
      <c r="F27" s="3"/>
      <c r="G27" s="3"/>
      <c r="H27" s="84"/>
      <c r="I27" s="86"/>
      <c r="J27" s="87"/>
    </row>
    <row r="28" spans="1:10">
      <c r="A28" s="381">
        <v>21</v>
      </c>
      <c r="B28" s="3"/>
      <c r="C28" s="3"/>
      <c r="D28" s="3"/>
      <c r="E28" s="3"/>
      <c r="F28" s="3"/>
      <c r="G28" s="3"/>
      <c r="H28" s="84"/>
      <c r="I28" s="86"/>
      <c r="J28" s="87"/>
    </row>
    <row r="29" spans="1:10" ht="13.5" thickBot="1">
      <c r="A29" s="379">
        <v>22</v>
      </c>
      <c r="B29" s="151"/>
      <c r="C29" s="151"/>
      <c r="D29" s="151"/>
      <c r="E29" s="151"/>
      <c r="F29" s="151"/>
      <c r="G29" s="151"/>
      <c r="H29" s="210"/>
      <c r="I29" s="149"/>
      <c r="J29" s="241"/>
    </row>
    <row r="30" spans="1:10" ht="13.5" thickBot="1">
      <c r="A30" s="460">
        <v>23</v>
      </c>
      <c r="B30" s="63"/>
      <c r="C30" s="63"/>
      <c r="D30" s="47" t="s">
        <v>145</v>
      </c>
      <c r="E30" s="47"/>
      <c r="F30" s="47"/>
      <c r="G30" s="43"/>
      <c r="H30" s="45">
        <f>H15+H11+H20+H24</f>
        <v>3897</v>
      </c>
      <c r="I30" s="45">
        <f>I15+I11+I20+I24</f>
        <v>3767</v>
      </c>
      <c r="J30" s="239"/>
    </row>
  </sheetData>
  <mergeCells count="4">
    <mergeCell ref="B4:J4"/>
    <mergeCell ref="I6:J6"/>
    <mergeCell ref="D9:G9"/>
    <mergeCell ref="A7:A8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&amp;C3. melléklet a 3/2015.(II.15.)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zoomScaleNormal="100" workbookViewId="0">
      <selection activeCell="L16" sqref="L16"/>
    </sheetView>
  </sheetViews>
  <sheetFormatPr defaultRowHeight="12.75"/>
  <cols>
    <col min="1" max="1" width="4.140625" style="458" customWidth="1"/>
    <col min="2" max="2" width="6.5703125" customWidth="1"/>
    <col min="6" max="6" width="25" customWidth="1"/>
    <col min="7" max="7" width="1.5703125" customWidth="1"/>
  </cols>
  <sheetData>
    <row r="1" spans="1:10" ht="15">
      <c r="B1" s="339"/>
      <c r="C1" s="65"/>
      <c r="D1" s="65"/>
      <c r="J1" s="66"/>
    </row>
    <row r="2" spans="1:10" ht="15">
      <c r="B2" s="65" t="s">
        <v>129</v>
      </c>
      <c r="C2" s="65"/>
      <c r="D2" s="65"/>
      <c r="E2" s="65"/>
      <c r="H2" s="65"/>
    </row>
    <row r="3" spans="1:10" ht="15">
      <c r="B3" s="65"/>
      <c r="C3" s="65" t="s">
        <v>146</v>
      </c>
      <c r="D3" s="65"/>
      <c r="E3" s="65"/>
      <c r="F3" s="65"/>
      <c r="G3" s="65"/>
      <c r="H3" s="65"/>
    </row>
    <row r="4" spans="1:10" ht="13.5" thickBot="1">
      <c r="E4" s="5">
        <v>2015</v>
      </c>
      <c r="J4" t="s">
        <v>131</v>
      </c>
    </row>
    <row r="5" spans="1:10">
      <c r="A5" s="751"/>
      <c r="B5" s="255"/>
      <c r="C5" s="67"/>
      <c r="D5" s="68"/>
      <c r="E5" s="68"/>
      <c r="F5" s="68"/>
      <c r="G5" s="68"/>
      <c r="H5" s="69" t="s">
        <v>16</v>
      </c>
      <c r="I5" s="70" t="s">
        <v>132</v>
      </c>
      <c r="J5" s="70"/>
    </row>
    <row r="6" spans="1:10" ht="13.5" thickBot="1">
      <c r="A6" s="752"/>
      <c r="B6" s="187" t="s">
        <v>133</v>
      </c>
      <c r="C6" s="71" t="s">
        <v>134</v>
      </c>
      <c r="D6" s="72"/>
      <c r="E6" s="72" t="s">
        <v>135</v>
      </c>
      <c r="F6" s="72"/>
      <c r="G6" s="28"/>
      <c r="H6" s="73"/>
      <c r="I6" s="74"/>
      <c r="J6" s="74"/>
    </row>
    <row r="7" spans="1:10" s="466" customFormat="1" ht="13.5" thickBot="1">
      <c r="A7" s="459"/>
      <c r="B7" s="462" t="s">
        <v>6</v>
      </c>
      <c r="C7" s="463" t="s">
        <v>7</v>
      </c>
      <c r="D7" s="753" t="s">
        <v>8</v>
      </c>
      <c r="E7" s="754"/>
      <c r="F7" s="754"/>
      <c r="G7" s="453"/>
      <c r="H7" s="454" t="s">
        <v>9</v>
      </c>
      <c r="I7" s="464" t="s">
        <v>84</v>
      </c>
      <c r="J7" s="465" t="s">
        <v>85</v>
      </c>
    </row>
    <row r="8" spans="1:10">
      <c r="A8" s="702">
        <v>1</v>
      </c>
      <c r="B8" s="75" t="s">
        <v>138</v>
      </c>
      <c r="C8" s="75"/>
      <c r="D8" s="12" t="s">
        <v>147</v>
      </c>
      <c r="E8" s="12"/>
      <c r="F8" s="12"/>
      <c r="G8" s="76"/>
      <c r="H8" s="77"/>
      <c r="I8" s="78"/>
      <c r="J8" s="79"/>
    </row>
    <row r="9" spans="1:10">
      <c r="A9" s="381">
        <v>2</v>
      </c>
      <c r="B9" s="18"/>
      <c r="C9" s="355" t="s">
        <v>148</v>
      </c>
      <c r="D9" s="750" t="s">
        <v>149</v>
      </c>
      <c r="E9" s="750"/>
      <c r="F9" s="750"/>
      <c r="G9" s="81"/>
      <c r="H9" s="82">
        <f>SUM(H20+H14+H11)</f>
        <v>13720</v>
      </c>
      <c r="I9" s="82">
        <f>SUM(I20+I14+I11)</f>
        <v>18008</v>
      </c>
      <c r="J9" s="238">
        <f>J11+J13+J14+J15</f>
        <v>0</v>
      </c>
    </row>
    <row r="10" spans="1:10">
      <c r="A10" s="381">
        <v>3</v>
      </c>
      <c r="B10" s="18"/>
      <c r="C10" s="18"/>
      <c r="D10" s="3" t="s">
        <v>150</v>
      </c>
      <c r="E10" s="3"/>
      <c r="F10" s="3"/>
      <c r="G10" s="83"/>
      <c r="H10" s="84"/>
      <c r="I10" s="86"/>
      <c r="J10" s="87"/>
    </row>
    <row r="11" spans="1:10">
      <c r="A11" s="381">
        <v>4</v>
      </c>
      <c r="B11" s="18"/>
      <c r="C11" s="18"/>
      <c r="D11" s="3"/>
      <c r="E11" s="3" t="s">
        <v>151</v>
      </c>
      <c r="F11" s="3"/>
      <c r="G11" s="83"/>
      <c r="H11" s="84">
        <v>2425</v>
      </c>
      <c r="I11" s="86">
        <v>2425</v>
      </c>
      <c r="J11" s="87"/>
    </row>
    <row r="12" spans="1:10">
      <c r="A12" s="381">
        <v>5</v>
      </c>
      <c r="B12" s="18"/>
      <c r="C12" s="18"/>
      <c r="D12" s="337"/>
      <c r="E12" s="39"/>
      <c r="F12" s="39"/>
      <c r="G12" s="336"/>
      <c r="H12" s="84"/>
      <c r="I12" s="86"/>
      <c r="J12" s="87"/>
    </row>
    <row r="13" spans="1:10">
      <c r="A13" s="381">
        <v>6</v>
      </c>
      <c r="B13" s="18"/>
      <c r="C13" s="18"/>
      <c r="D13" s="3"/>
      <c r="E13" s="39"/>
      <c r="F13" s="39"/>
      <c r="G13" s="336"/>
      <c r="H13" s="84"/>
      <c r="I13" s="86"/>
      <c r="J13" s="87"/>
    </row>
    <row r="14" spans="1:10">
      <c r="A14" s="381">
        <v>7</v>
      </c>
      <c r="B14" s="18"/>
      <c r="C14" s="18"/>
      <c r="D14" s="85" t="s">
        <v>152</v>
      </c>
      <c r="E14" s="3"/>
      <c r="F14" s="3"/>
      <c r="G14" s="83"/>
      <c r="H14" s="84">
        <f>SUM(H15:H16)</f>
        <v>11175</v>
      </c>
      <c r="I14" s="84">
        <f>SUM(I15:I16)</f>
        <v>15463</v>
      </c>
      <c r="J14" s="87"/>
    </row>
    <row r="15" spans="1:10">
      <c r="A15" s="381">
        <v>8</v>
      </c>
      <c r="B15" s="18"/>
      <c r="C15" s="18"/>
      <c r="D15" s="3"/>
      <c r="E15" s="3" t="s">
        <v>153</v>
      </c>
      <c r="F15" s="3"/>
      <c r="G15" s="83"/>
      <c r="H15" s="84">
        <v>10395</v>
      </c>
      <c r="I15" s="86">
        <v>14683</v>
      </c>
      <c r="J15" s="87"/>
    </row>
    <row r="16" spans="1:10">
      <c r="A16" s="381">
        <v>9</v>
      </c>
      <c r="B16" s="18"/>
      <c r="C16" s="18"/>
      <c r="D16" s="3"/>
      <c r="E16" s="16" t="s">
        <v>154</v>
      </c>
      <c r="F16" s="16"/>
      <c r="G16" s="83"/>
      <c r="H16" s="84">
        <v>780</v>
      </c>
      <c r="I16" s="86">
        <v>780</v>
      </c>
      <c r="J16" s="87"/>
    </row>
    <row r="17" spans="1:10">
      <c r="A17" s="381">
        <v>10</v>
      </c>
      <c r="B17" s="18"/>
      <c r="C17" s="18"/>
      <c r="D17" s="3"/>
      <c r="E17" s="3"/>
      <c r="F17" s="3"/>
      <c r="G17" s="83"/>
      <c r="H17" s="84"/>
      <c r="I17" s="86"/>
      <c r="J17" s="87"/>
    </row>
    <row r="18" spans="1:10">
      <c r="A18" s="381">
        <v>11</v>
      </c>
      <c r="B18" s="18"/>
      <c r="C18" s="18"/>
      <c r="D18" s="3"/>
      <c r="E18" s="3"/>
      <c r="F18" s="3"/>
      <c r="G18" s="83"/>
      <c r="H18" s="84"/>
      <c r="I18" s="86"/>
      <c r="J18" s="87"/>
    </row>
    <row r="19" spans="1:10">
      <c r="A19" s="381">
        <v>12</v>
      </c>
      <c r="B19" s="18"/>
      <c r="C19" s="18"/>
      <c r="D19" s="3"/>
      <c r="E19" s="3"/>
      <c r="F19" s="3"/>
      <c r="G19" s="83"/>
      <c r="H19" s="84"/>
      <c r="I19" s="86"/>
      <c r="J19" s="87"/>
    </row>
    <row r="20" spans="1:10">
      <c r="A20" s="381">
        <v>13</v>
      </c>
      <c r="B20" s="18"/>
      <c r="C20" s="18"/>
      <c r="D20" s="3" t="s">
        <v>155</v>
      </c>
      <c r="E20" s="3"/>
      <c r="F20" s="3"/>
      <c r="G20" s="83"/>
      <c r="H20" s="84">
        <f>SUM(H21)</f>
        <v>120</v>
      </c>
      <c r="I20" s="86">
        <v>120</v>
      </c>
      <c r="J20" s="87"/>
    </row>
    <row r="21" spans="1:10">
      <c r="A21" s="381">
        <v>14</v>
      </c>
      <c r="B21" s="18"/>
      <c r="C21" s="18"/>
      <c r="D21" s="3"/>
      <c r="E21" s="3"/>
      <c r="F21" s="3"/>
      <c r="G21" s="83"/>
      <c r="H21" s="84">
        <v>120</v>
      </c>
      <c r="I21" s="86">
        <v>120</v>
      </c>
      <c r="J21" s="87"/>
    </row>
    <row r="22" spans="1:10">
      <c r="A22" s="381">
        <v>15</v>
      </c>
      <c r="B22" s="18"/>
      <c r="C22" s="18"/>
      <c r="D22" s="3"/>
      <c r="E22" s="3"/>
      <c r="F22" s="3"/>
      <c r="G22" s="83"/>
      <c r="H22" s="84"/>
      <c r="I22" s="86"/>
      <c r="J22" s="87"/>
    </row>
    <row r="23" spans="1:10">
      <c r="A23" s="381">
        <v>16</v>
      </c>
      <c r="B23" s="18"/>
      <c r="C23" s="18"/>
      <c r="D23" s="3"/>
      <c r="E23" s="3"/>
      <c r="F23" s="3"/>
      <c r="G23" s="83"/>
      <c r="H23" s="84"/>
      <c r="I23" s="86"/>
      <c r="J23" s="87"/>
    </row>
    <row r="24" spans="1:10">
      <c r="A24" s="381">
        <v>17</v>
      </c>
      <c r="B24" s="18"/>
      <c r="C24" s="18"/>
      <c r="D24" s="3"/>
      <c r="E24" s="3"/>
      <c r="F24" s="3"/>
      <c r="G24" s="83"/>
      <c r="H24" s="84"/>
      <c r="I24" s="86"/>
      <c r="J24" s="87"/>
    </row>
    <row r="25" spans="1:10">
      <c r="A25" s="381">
        <v>18</v>
      </c>
      <c r="B25" s="18"/>
      <c r="C25" s="18"/>
      <c r="D25" s="3"/>
      <c r="E25" s="3"/>
      <c r="F25" s="3"/>
      <c r="G25" s="83"/>
      <c r="H25" s="84"/>
      <c r="I25" s="86"/>
      <c r="J25" s="87"/>
    </row>
    <row r="26" spans="1:10">
      <c r="A26" s="381">
        <v>19</v>
      </c>
      <c r="B26" s="18"/>
      <c r="C26" s="18"/>
      <c r="D26" s="3"/>
      <c r="E26" s="3"/>
      <c r="F26" s="3"/>
      <c r="G26" s="83"/>
      <c r="H26" s="84"/>
      <c r="I26" s="86"/>
      <c r="J26" s="87"/>
    </row>
    <row r="27" spans="1:10" ht="13.5" thickBot="1">
      <c r="A27" s="381">
        <v>20</v>
      </c>
      <c r="B27" s="88"/>
      <c r="C27" s="88"/>
      <c r="D27" s="25"/>
      <c r="E27" s="25"/>
      <c r="F27" s="25"/>
      <c r="G27" s="89"/>
      <c r="H27" s="90"/>
      <c r="I27" s="91"/>
      <c r="J27" s="92"/>
    </row>
    <row r="28" spans="1:10" ht="13.5" thickBot="1">
      <c r="A28" s="703">
        <v>21</v>
      </c>
      <c r="B28" s="747" t="s">
        <v>145</v>
      </c>
      <c r="C28" s="748"/>
      <c r="D28" s="748"/>
      <c r="E28" s="748"/>
      <c r="F28" s="748"/>
      <c r="G28" s="749"/>
      <c r="H28" s="45">
        <f>H9</f>
        <v>13720</v>
      </c>
      <c r="I28" s="235">
        <f>I9</f>
        <v>18008</v>
      </c>
      <c r="J28" s="169">
        <f>J9</f>
        <v>0</v>
      </c>
    </row>
    <row r="29" spans="1:10">
      <c r="A29" s="470"/>
      <c r="B29" s="2"/>
      <c r="C29" s="2"/>
      <c r="D29" s="68"/>
      <c r="E29" s="68"/>
      <c r="F29" s="68"/>
      <c r="G29" s="68"/>
      <c r="H29" s="68"/>
      <c r="I29" s="68"/>
      <c r="J29" s="68"/>
    </row>
    <row r="30" spans="1:10">
      <c r="A30" s="470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470"/>
      <c r="B31" s="2"/>
      <c r="C31" s="2"/>
      <c r="D31" s="2"/>
      <c r="E31" s="2"/>
      <c r="F31" s="2"/>
      <c r="G31" s="2"/>
      <c r="H31" s="2"/>
      <c r="I31" s="2"/>
      <c r="J31" s="2"/>
    </row>
    <row r="32" spans="1:10" ht="15">
      <c r="A32" s="470"/>
      <c r="B32" s="2"/>
      <c r="C32" s="2"/>
      <c r="D32" s="93" t="s">
        <v>156</v>
      </c>
      <c r="E32" s="93"/>
      <c r="F32" s="93"/>
      <c r="G32" s="93"/>
      <c r="H32" s="2"/>
      <c r="I32" s="2"/>
      <c r="J32" s="2"/>
    </row>
    <row r="33" spans="1:10" ht="15">
      <c r="A33" s="470"/>
      <c r="B33" s="2"/>
      <c r="D33" s="758">
        <v>2015</v>
      </c>
      <c r="E33" s="758"/>
      <c r="F33" s="758"/>
      <c r="H33" s="93"/>
      <c r="I33" s="2"/>
      <c r="J33" s="2" t="s">
        <v>131</v>
      </c>
    </row>
    <row r="34" spans="1:10" ht="13.5" thickBot="1">
      <c r="A34" s="470"/>
      <c r="B34" s="2"/>
      <c r="C34" s="2"/>
      <c r="D34" s="2"/>
      <c r="E34" s="94"/>
      <c r="F34" s="2"/>
      <c r="G34" s="2"/>
      <c r="H34" s="2"/>
      <c r="I34" s="94"/>
      <c r="J34" s="2"/>
    </row>
    <row r="35" spans="1:10">
      <c r="A35" s="755">
        <v>1</v>
      </c>
      <c r="B35" s="255"/>
      <c r="C35" s="67"/>
      <c r="D35" s="68"/>
      <c r="E35" s="68"/>
      <c r="F35" s="68"/>
      <c r="G35" s="68"/>
      <c r="H35" s="69" t="s">
        <v>16</v>
      </c>
      <c r="I35" s="70" t="s">
        <v>157</v>
      </c>
      <c r="J35" s="95"/>
    </row>
    <row r="36" spans="1:10" ht="13.5" thickBot="1">
      <c r="A36" s="756"/>
      <c r="B36" s="187" t="s">
        <v>88</v>
      </c>
      <c r="C36" s="71" t="s">
        <v>89</v>
      </c>
      <c r="D36" s="72"/>
      <c r="E36" s="72" t="s">
        <v>11</v>
      </c>
      <c r="F36" s="72"/>
      <c r="G36" s="72"/>
      <c r="H36" s="96"/>
      <c r="I36" s="74"/>
      <c r="J36" s="97"/>
    </row>
    <row r="37" spans="1:10" s="466" customFormat="1" ht="13.5" thickBot="1">
      <c r="A37" s="471">
        <v>2</v>
      </c>
      <c r="B37" s="701" t="s">
        <v>6</v>
      </c>
      <c r="C37" s="463" t="s">
        <v>7</v>
      </c>
      <c r="D37" s="757" t="s">
        <v>136</v>
      </c>
      <c r="E37" s="743"/>
      <c r="F37" s="743"/>
      <c r="G37" s="744"/>
      <c r="H37" s="454" t="s">
        <v>9</v>
      </c>
      <c r="I37" s="468" t="s">
        <v>84</v>
      </c>
      <c r="J37" s="469" t="s">
        <v>85</v>
      </c>
    </row>
    <row r="38" spans="1:10">
      <c r="A38" s="472">
        <v>3</v>
      </c>
      <c r="B38" s="467" t="s">
        <v>138</v>
      </c>
      <c r="C38" s="75"/>
      <c r="D38" s="11" t="s">
        <v>147</v>
      </c>
      <c r="E38" s="12"/>
      <c r="F38" s="98"/>
      <c r="G38" s="49"/>
      <c r="H38" s="77"/>
      <c r="I38" s="78"/>
      <c r="J38" s="79"/>
    </row>
    <row r="39" spans="1:10">
      <c r="A39" s="193">
        <v>4</v>
      </c>
      <c r="B39" s="83"/>
      <c r="C39" s="356" t="s">
        <v>105</v>
      </c>
      <c r="D39" s="117" t="s">
        <v>158</v>
      </c>
      <c r="E39" s="115"/>
      <c r="F39" s="115"/>
      <c r="G39" s="116"/>
      <c r="H39" s="106">
        <v>1953</v>
      </c>
      <c r="I39" s="136">
        <v>1953</v>
      </c>
      <c r="J39" s="134">
        <f>J40</f>
        <v>0</v>
      </c>
    </row>
    <row r="40" spans="1:10">
      <c r="A40" s="193">
        <v>5</v>
      </c>
      <c r="B40" s="83"/>
      <c r="C40" s="450"/>
      <c r="D40" s="451"/>
      <c r="E40" s="115"/>
      <c r="F40" s="115"/>
      <c r="G40" s="116"/>
      <c r="H40" s="330"/>
      <c r="I40" s="86"/>
      <c r="J40" s="87"/>
    </row>
    <row r="41" spans="1:10">
      <c r="A41" s="193">
        <v>6</v>
      </c>
      <c r="B41" s="83"/>
      <c r="C41" s="18"/>
      <c r="D41" s="113"/>
      <c r="E41" s="3"/>
      <c r="F41" s="3"/>
      <c r="G41" s="83"/>
      <c r="H41" s="84"/>
      <c r="I41" s="86"/>
      <c r="J41" s="87"/>
    </row>
    <row r="42" spans="1:10">
      <c r="A42" s="193">
        <v>7</v>
      </c>
      <c r="B42" s="83"/>
      <c r="C42" s="18"/>
      <c r="D42" s="108"/>
      <c r="E42" s="39"/>
      <c r="F42" s="39"/>
      <c r="G42" s="109"/>
      <c r="H42" s="84"/>
      <c r="I42" s="86"/>
      <c r="J42" s="87"/>
    </row>
    <row r="43" spans="1:10">
      <c r="A43" s="193">
        <v>8</v>
      </c>
      <c r="B43" s="83"/>
      <c r="C43" s="102"/>
      <c r="D43" s="110"/>
      <c r="E43" s="111"/>
      <c r="F43" s="111"/>
      <c r="G43" s="112"/>
      <c r="H43" s="106"/>
      <c r="I43" s="136"/>
      <c r="J43" s="134"/>
    </row>
    <row r="44" spans="1:10">
      <c r="A44" s="193">
        <v>9</v>
      </c>
      <c r="B44" s="83"/>
      <c r="C44" s="102"/>
      <c r="D44" s="110"/>
      <c r="E44" s="111"/>
      <c r="F44" s="111"/>
      <c r="G44" s="112"/>
      <c r="H44" s="106"/>
      <c r="I44" s="136"/>
      <c r="J44" s="134"/>
    </row>
    <row r="45" spans="1:10">
      <c r="A45" s="193">
        <v>10</v>
      </c>
      <c r="B45" s="83"/>
      <c r="C45" s="102"/>
      <c r="D45" s="110"/>
      <c r="E45" s="111"/>
      <c r="F45" s="111"/>
      <c r="G45" s="112"/>
      <c r="H45" s="106"/>
      <c r="I45" s="136"/>
      <c r="J45" s="134"/>
    </row>
    <row r="46" spans="1:10">
      <c r="A46" s="193">
        <v>11</v>
      </c>
      <c r="B46" s="83"/>
      <c r="C46" s="102"/>
      <c r="D46" s="110"/>
      <c r="E46" s="111"/>
      <c r="F46" s="111"/>
      <c r="G46" s="112"/>
      <c r="H46" s="106"/>
      <c r="I46" s="136"/>
      <c r="J46" s="134"/>
    </row>
    <row r="47" spans="1:10">
      <c r="A47" s="193">
        <v>12</v>
      </c>
      <c r="B47" s="83"/>
      <c r="C47" s="114"/>
      <c r="D47" s="307"/>
      <c r="E47" s="115"/>
      <c r="F47" s="115"/>
      <c r="G47" s="116"/>
      <c r="H47" s="348"/>
      <c r="I47" s="220"/>
      <c r="J47" s="226"/>
    </row>
    <row r="48" spans="1:10">
      <c r="A48" s="193">
        <v>13</v>
      </c>
      <c r="B48" s="83"/>
      <c r="C48" s="18"/>
      <c r="D48" s="107"/>
      <c r="E48" s="3"/>
      <c r="F48" s="3"/>
      <c r="G48" s="83"/>
      <c r="H48" s="84"/>
      <c r="I48" s="86"/>
      <c r="J48" s="87"/>
    </row>
    <row r="49" spans="1:10">
      <c r="A49" s="193">
        <v>14</v>
      </c>
      <c r="B49" s="83"/>
      <c r="C49" s="102"/>
      <c r="D49" s="103"/>
      <c r="E49" s="104"/>
      <c r="F49" s="104"/>
      <c r="G49" s="105"/>
      <c r="H49" s="106"/>
      <c r="I49" s="136"/>
      <c r="J49" s="134"/>
    </row>
    <row r="50" spans="1:10">
      <c r="A50" s="193">
        <v>15</v>
      </c>
      <c r="B50" s="83"/>
      <c r="C50" s="18"/>
      <c r="D50" s="113"/>
      <c r="E50" s="3"/>
      <c r="F50" s="3"/>
      <c r="G50" s="83"/>
      <c r="H50" s="84"/>
      <c r="I50" s="86"/>
      <c r="J50" s="87"/>
    </row>
    <row r="51" spans="1:10">
      <c r="A51" s="193">
        <v>16</v>
      </c>
      <c r="B51" s="83"/>
      <c r="C51" s="119"/>
      <c r="D51" s="331"/>
      <c r="E51" s="141"/>
      <c r="F51" s="3"/>
      <c r="G51" s="83"/>
      <c r="H51" s="330"/>
      <c r="I51" s="86"/>
      <c r="J51" s="87"/>
    </row>
    <row r="52" spans="1:10">
      <c r="A52" s="193">
        <v>17</v>
      </c>
      <c r="B52" s="83"/>
      <c r="C52" s="118"/>
      <c r="D52" s="208"/>
      <c r="E52" s="199"/>
      <c r="F52" s="115"/>
      <c r="G52" s="116"/>
      <c r="H52" s="84"/>
      <c r="I52" s="86"/>
      <c r="J52" s="229"/>
    </row>
    <row r="53" spans="1:10">
      <c r="A53" s="193">
        <v>18</v>
      </c>
      <c r="B53" s="83"/>
      <c r="C53" s="18"/>
      <c r="D53" s="107"/>
      <c r="E53" s="3"/>
      <c r="F53" s="3"/>
      <c r="G53" s="83"/>
      <c r="H53" s="84"/>
      <c r="I53" s="86"/>
      <c r="J53" s="87"/>
    </row>
    <row r="54" spans="1:10" ht="13.5" thickBot="1">
      <c r="A54" s="193">
        <v>19</v>
      </c>
      <c r="B54" s="89"/>
      <c r="C54" s="88"/>
      <c r="D54" s="2"/>
      <c r="E54" s="2"/>
      <c r="F54" s="2"/>
      <c r="G54" s="120"/>
      <c r="H54" s="210"/>
      <c r="I54" s="149"/>
      <c r="J54" s="241"/>
    </row>
    <row r="55" spans="1:10" ht="13.5" thickBot="1">
      <c r="A55" s="711">
        <v>20</v>
      </c>
      <c r="B55" s="747" t="s">
        <v>145</v>
      </c>
      <c r="C55" s="748"/>
      <c r="D55" s="748"/>
      <c r="E55" s="748"/>
      <c r="F55" s="748"/>
      <c r="G55" s="749"/>
      <c r="H55" s="45">
        <f>SUM(H39:H54)</f>
        <v>1953</v>
      </c>
      <c r="I55" s="45">
        <f>I39+I45+I49+I47</f>
        <v>1953</v>
      </c>
      <c r="J55" s="121">
        <f>J39+J45+J49+J47+J52</f>
        <v>0</v>
      </c>
    </row>
  </sheetData>
  <mergeCells count="8">
    <mergeCell ref="B55:G55"/>
    <mergeCell ref="D9:F9"/>
    <mergeCell ref="A5:A6"/>
    <mergeCell ref="D7:F7"/>
    <mergeCell ref="B28:G28"/>
    <mergeCell ref="A35:A36"/>
    <mergeCell ref="D37:G37"/>
    <mergeCell ref="D33:F3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&amp;C4. melléklet a 3/2015.(II.15.)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topLeftCell="A19" zoomScaleNormal="100" workbookViewId="0">
      <selection activeCell="K30" sqref="K30"/>
    </sheetView>
  </sheetViews>
  <sheetFormatPr defaultRowHeight="12.75"/>
  <cols>
    <col min="1" max="1" width="4.7109375" style="458" customWidth="1"/>
    <col min="2" max="2" width="8.42578125" customWidth="1"/>
    <col min="7" max="7" width="15.85546875" style="475" customWidth="1"/>
    <col min="8" max="8" width="14.140625" customWidth="1"/>
    <col min="9" max="9" width="9.28515625" bestFit="1" customWidth="1"/>
  </cols>
  <sheetData>
    <row r="1" spans="1:12">
      <c r="A1" s="482"/>
      <c r="B1" s="2"/>
      <c r="C1" s="2"/>
      <c r="E1" s="2"/>
      <c r="F1" s="2"/>
      <c r="G1" s="397"/>
      <c r="H1" s="2"/>
      <c r="I1" s="2"/>
    </row>
    <row r="2" spans="1:12">
      <c r="A2" s="9" t="s">
        <v>0</v>
      </c>
      <c r="B2" s="8"/>
      <c r="C2" s="8"/>
      <c r="D2" s="8"/>
      <c r="E2" s="2"/>
      <c r="F2" s="2"/>
      <c r="G2" s="397"/>
      <c r="H2" s="2"/>
      <c r="I2" s="2"/>
    </row>
    <row r="3" spans="1:12" ht="13.5" thickBot="1">
      <c r="A3" s="9"/>
      <c r="B3" s="8"/>
      <c r="G3" s="473"/>
      <c r="H3" s="8"/>
      <c r="I3" s="2"/>
    </row>
    <row r="4" spans="1:12">
      <c r="A4" s="483"/>
      <c r="B4" s="318"/>
      <c r="C4" s="318" t="s">
        <v>159</v>
      </c>
      <c r="D4" s="318"/>
      <c r="E4" s="318"/>
      <c r="F4" s="318"/>
      <c r="G4" s="474"/>
      <c r="H4" s="255"/>
      <c r="I4" s="2"/>
    </row>
    <row r="5" spans="1:12" ht="13.5" thickBot="1">
      <c r="A5" s="278"/>
      <c r="B5" s="2"/>
      <c r="C5" s="2"/>
      <c r="D5" s="319"/>
      <c r="E5" s="94">
        <v>2015</v>
      </c>
      <c r="F5" s="2"/>
      <c r="G5" s="397"/>
      <c r="H5" s="478" t="s">
        <v>160</v>
      </c>
      <c r="I5" s="2"/>
    </row>
    <row r="6" spans="1:12" ht="13.5" thickBot="1">
      <c r="A6" s="834"/>
      <c r="B6" s="23" t="s">
        <v>6</v>
      </c>
      <c r="C6" s="122"/>
      <c r="D6" s="123" t="s">
        <v>7</v>
      </c>
      <c r="E6" s="124"/>
      <c r="F6" s="125"/>
      <c r="G6" s="388" t="s">
        <v>8</v>
      </c>
      <c r="H6" s="24" t="s">
        <v>9</v>
      </c>
      <c r="I6" s="708"/>
    </row>
    <row r="7" spans="1:12" ht="13.5" thickBot="1">
      <c r="A7" s="835">
        <v>1</v>
      </c>
      <c r="B7" s="126" t="s">
        <v>133</v>
      </c>
      <c r="C7" s="766" t="s">
        <v>135</v>
      </c>
      <c r="D7" s="767"/>
      <c r="E7" s="767"/>
      <c r="F7" s="768"/>
      <c r="G7" s="764"/>
      <c r="H7" s="762"/>
      <c r="I7" s="308"/>
    </row>
    <row r="8" spans="1:12" ht="13.5" thickBot="1">
      <c r="A8" s="836">
        <v>2</v>
      </c>
      <c r="B8" s="127" t="s">
        <v>134</v>
      </c>
      <c r="C8" s="769"/>
      <c r="D8" s="770"/>
      <c r="E8" s="770"/>
      <c r="F8" s="771"/>
      <c r="G8" s="765"/>
      <c r="H8" s="763"/>
      <c r="I8" s="309"/>
    </row>
    <row r="9" spans="1:12">
      <c r="A9" s="517">
        <v>3</v>
      </c>
      <c r="B9" s="128" t="s">
        <v>161</v>
      </c>
      <c r="C9" s="129"/>
      <c r="D9" s="17"/>
      <c r="E9" s="17"/>
      <c r="F9" s="17"/>
      <c r="G9" s="485"/>
      <c r="H9" s="501"/>
      <c r="I9" s="310"/>
    </row>
    <row r="10" spans="1:12">
      <c r="A10" s="837">
        <v>4</v>
      </c>
      <c r="B10" s="357" t="s">
        <v>99</v>
      </c>
      <c r="C10" s="131" t="s">
        <v>100</v>
      </c>
      <c r="D10" s="4"/>
      <c r="E10" s="4"/>
      <c r="F10" s="4"/>
      <c r="G10" s="486"/>
      <c r="H10" s="502"/>
      <c r="I10" s="310"/>
    </row>
    <row r="11" spans="1:12">
      <c r="A11" s="381">
        <v>5</v>
      </c>
      <c r="B11" s="195"/>
      <c r="C11" s="8" t="s">
        <v>162</v>
      </c>
      <c r="D11" s="2"/>
      <c r="E11" s="2"/>
      <c r="F11" s="2"/>
      <c r="G11" s="487">
        <v>10189</v>
      </c>
      <c r="H11" s="503">
        <v>10189</v>
      </c>
      <c r="I11" s="310"/>
    </row>
    <row r="12" spans="1:12">
      <c r="A12" s="381">
        <v>6</v>
      </c>
      <c r="B12" s="195"/>
      <c r="C12" s="334"/>
      <c r="D12" s="335"/>
      <c r="E12" s="335"/>
      <c r="F12" s="335"/>
      <c r="G12" s="488"/>
      <c r="H12" s="504"/>
      <c r="I12" s="311"/>
    </row>
    <row r="13" spans="1:12" s="480" customFormat="1" ht="25.5" customHeight="1">
      <c r="A13" s="518">
        <v>7</v>
      </c>
      <c r="B13" s="513"/>
      <c r="C13" s="772" t="s">
        <v>163</v>
      </c>
      <c r="D13" s="773"/>
      <c r="E13" s="773"/>
      <c r="F13" s="774"/>
      <c r="G13" s="489">
        <f>SUM(G14:G19)</f>
        <v>14664</v>
      </c>
      <c r="H13" s="489">
        <f>SUM(H14:H19)</f>
        <v>14664</v>
      </c>
      <c r="I13" s="479"/>
    </row>
    <row r="14" spans="1:12">
      <c r="A14" s="381">
        <v>8</v>
      </c>
      <c r="B14" s="195" t="s">
        <v>164</v>
      </c>
      <c r="C14" s="775" t="s">
        <v>165</v>
      </c>
      <c r="D14" s="750"/>
      <c r="E14" s="750"/>
      <c r="F14" s="776"/>
      <c r="G14" s="490">
        <v>9411</v>
      </c>
      <c r="H14" s="504">
        <v>9411</v>
      </c>
      <c r="I14" s="311"/>
    </row>
    <row r="15" spans="1:12" ht="13.5" thickBot="1">
      <c r="A15" s="381">
        <v>9</v>
      </c>
      <c r="B15" s="195"/>
      <c r="C15" s="777" t="s">
        <v>166</v>
      </c>
      <c r="D15" s="778"/>
      <c r="E15" s="778"/>
      <c r="F15" s="779"/>
      <c r="G15" s="491">
        <v>1800</v>
      </c>
      <c r="H15" s="505">
        <v>1800</v>
      </c>
      <c r="I15" s="312"/>
      <c r="J15" s="2"/>
    </row>
    <row r="16" spans="1:12" ht="29.25" customHeight="1" thickBot="1">
      <c r="A16" s="381">
        <v>10</v>
      </c>
      <c r="B16" s="195"/>
      <c r="C16" s="780" t="s">
        <v>167</v>
      </c>
      <c r="D16" s="781"/>
      <c r="E16" s="781"/>
      <c r="F16" s="782"/>
      <c r="G16" s="492">
        <v>77</v>
      </c>
      <c r="H16" s="504">
        <v>77</v>
      </c>
      <c r="I16" s="311"/>
      <c r="L16" s="177"/>
    </row>
    <row r="17" spans="1:9">
      <c r="A17" s="381">
        <v>11</v>
      </c>
      <c r="B17" s="195"/>
      <c r="C17" s="777" t="s">
        <v>168</v>
      </c>
      <c r="D17" s="778"/>
      <c r="E17" s="778"/>
      <c r="F17" s="779"/>
      <c r="G17" s="493">
        <v>1423</v>
      </c>
      <c r="H17" s="504">
        <v>1423</v>
      </c>
      <c r="I17" s="311"/>
    </row>
    <row r="18" spans="1:9" s="338" customFormat="1" ht="25.5" customHeight="1">
      <c r="A18" s="519">
        <v>12</v>
      </c>
      <c r="B18" s="514"/>
      <c r="C18" s="783" t="s">
        <v>169</v>
      </c>
      <c r="D18" s="784"/>
      <c r="E18" s="784"/>
      <c r="F18" s="785"/>
      <c r="G18" s="494">
        <v>0</v>
      </c>
      <c r="H18" s="506">
        <v>0</v>
      </c>
      <c r="I18" s="476"/>
    </row>
    <row r="19" spans="1:9" s="338" customFormat="1" ht="12">
      <c r="A19" s="519">
        <v>13</v>
      </c>
      <c r="B19" s="514"/>
      <c r="C19" s="137" t="s">
        <v>170</v>
      </c>
      <c r="D19" s="477"/>
      <c r="E19" s="477"/>
      <c r="F19" s="232"/>
      <c r="G19" s="494">
        <v>1953</v>
      </c>
      <c r="H19" s="507">
        <v>1953</v>
      </c>
      <c r="I19" s="314"/>
    </row>
    <row r="20" spans="1:9">
      <c r="A20" s="381">
        <v>14</v>
      </c>
      <c r="B20" s="195"/>
      <c r="C20" s="139"/>
      <c r="D20" s="3"/>
      <c r="E20" s="3"/>
      <c r="F20" s="138"/>
      <c r="G20" s="495"/>
      <c r="H20" s="508"/>
      <c r="I20" s="311"/>
    </row>
    <row r="21" spans="1:9">
      <c r="A21" s="381">
        <v>15</v>
      </c>
      <c r="B21" s="195"/>
      <c r="C21" s="139"/>
      <c r="D21" s="3"/>
      <c r="E21" s="3"/>
      <c r="F21" s="138"/>
      <c r="G21" s="495"/>
      <c r="H21" s="503"/>
      <c r="I21" s="311"/>
    </row>
    <row r="22" spans="1:9">
      <c r="A22" s="381">
        <v>16</v>
      </c>
      <c r="C22" s="142" t="s">
        <v>171</v>
      </c>
      <c r="D22" s="4"/>
      <c r="E22" s="4"/>
      <c r="F22" s="4"/>
      <c r="G22" s="484">
        <f>SUM(G23:G27)</f>
        <v>3166</v>
      </c>
      <c r="H22" s="484">
        <f>SUM(H23:H27)</f>
        <v>3166</v>
      </c>
      <c r="I22" s="315"/>
    </row>
    <row r="23" spans="1:9">
      <c r="A23" s="381">
        <v>17</v>
      </c>
      <c r="B23" s="195" t="s">
        <v>164</v>
      </c>
      <c r="C23" s="139" t="s">
        <v>172</v>
      </c>
      <c r="D23" s="3"/>
      <c r="E23" s="3"/>
      <c r="F23" s="138"/>
      <c r="G23" s="495">
        <v>0</v>
      </c>
      <c r="H23" s="504"/>
      <c r="I23" s="311"/>
    </row>
    <row r="24" spans="1:9">
      <c r="A24" s="381">
        <v>18</v>
      </c>
      <c r="B24" s="195"/>
      <c r="C24" s="143" t="s">
        <v>173</v>
      </c>
      <c r="D24" s="2"/>
      <c r="E24" s="2"/>
      <c r="F24" s="2"/>
      <c r="G24" s="495">
        <v>0</v>
      </c>
      <c r="H24" s="504"/>
      <c r="I24" s="314"/>
    </row>
    <row r="25" spans="1:9">
      <c r="A25" s="381">
        <v>19</v>
      </c>
      <c r="B25" s="195"/>
      <c r="C25" s="139" t="s">
        <v>174</v>
      </c>
      <c r="D25" s="3"/>
      <c r="E25" s="3"/>
      <c r="F25" s="3"/>
      <c r="G25" s="495">
        <v>0</v>
      </c>
      <c r="H25" s="504"/>
      <c r="I25" s="311"/>
    </row>
    <row r="26" spans="1:9">
      <c r="A26" s="381">
        <v>20</v>
      </c>
      <c r="B26" s="195"/>
      <c r="C26" s="342" t="s">
        <v>175</v>
      </c>
      <c r="D26" s="343"/>
      <c r="E26" s="343"/>
      <c r="F26" s="343"/>
      <c r="G26" s="496">
        <v>1795</v>
      </c>
      <c r="H26" s="509">
        <v>1795</v>
      </c>
      <c r="I26" s="311"/>
    </row>
    <row r="27" spans="1:9" ht="27" customHeight="1">
      <c r="A27" s="381">
        <v>21</v>
      </c>
      <c r="B27" s="195"/>
      <c r="C27" s="759" t="s">
        <v>176</v>
      </c>
      <c r="D27" s="760"/>
      <c r="E27" s="760"/>
      <c r="F27" s="761"/>
      <c r="G27" s="497">
        <v>1371</v>
      </c>
      <c r="H27" s="510">
        <v>1371</v>
      </c>
      <c r="I27" s="311"/>
    </row>
    <row r="28" spans="1:9">
      <c r="A28" s="381">
        <v>22</v>
      </c>
      <c r="B28" s="195"/>
      <c r="C28" s="1"/>
      <c r="D28" s="6"/>
      <c r="E28" s="6"/>
      <c r="F28" s="6"/>
      <c r="G28" s="495"/>
      <c r="H28" s="504"/>
      <c r="I28" s="315"/>
    </row>
    <row r="29" spans="1:9" s="457" customFormat="1">
      <c r="A29" s="520">
        <v>23</v>
      </c>
      <c r="B29" s="515"/>
      <c r="C29" s="147" t="s">
        <v>177</v>
      </c>
      <c r="D29" s="343"/>
      <c r="E29" s="343"/>
      <c r="F29" s="343"/>
      <c r="G29" s="498">
        <v>1200</v>
      </c>
      <c r="H29" s="511">
        <v>1200</v>
      </c>
      <c r="I29" s="313"/>
    </row>
    <row r="30" spans="1:9" s="457" customFormat="1">
      <c r="A30" s="520"/>
      <c r="B30" s="515"/>
      <c r="C30" s="147"/>
      <c r="D30" s="343"/>
      <c r="E30" s="343"/>
      <c r="F30" s="343"/>
      <c r="G30" s="498"/>
      <c r="H30" s="511"/>
      <c r="I30" s="313"/>
    </row>
    <row r="31" spans="1:9">
      <c r="A31" s="381">
        <v>24</v>
      </c>
      <c r="B31" s="195"/>
      <c r="C31" s="147" t="s">
        <v>178</v>
      </c>
      <c r="D31" s="141"/>
      <c r="E31" s="141"/>
      <c r="F31" s="3"/>
      <c r="G31" s="495">
        <v>0</v>
      </c>
      <c r="H31" s="504">
        <v>166</v>
      </c>
      <c r="I31" s="316"/>
    </row>
    <row r="32" spans="1:9">
      <c r="A32" s="381">
        <v>26</v>
      </c>
      <c r="B32" s="195"/>
      <c r="C32" s="139"/>
      <c r="D32" s="3"/>
      <c r="E32" s="3"/>
      <c r="F32" s="3"/>
      <c r="G32" s="499"/>
      <c r="H32" s="511"/>
      <c r="I32" s="313"/>
    </row>
    <row r="33" spans="1:9">
      <c r="A33" s="381">
        <v>26</v>
      </c>
      <c r="B33" s="195"/>
      <c r="C33" s="142" t="s">
        <v>128</v>
      </c>
      <c r="D33" s="4"/>
      <c r="E33" s="4"/>
      <c r="F33" s="4"/>
      <c r="G33" s="484">
        <f>SUM(G11+G13+G22+G29)</f>
        <v>29219</v>
      </c>
      <c r="H33" s="503">
        <f>SUM(H11+H13+H22+H29+H31)</f>
        <v>29385</v>
      </c>
      <c r="I33" s="310"/>
    </row>
    <row r="34" spans="1:9">
      <c r="A34" s="381">
        <v>27</v>
      </c>
      <c r="B34" s="195"/>
      <c r="C34" s="139"/>
      <c r="D34" s="3"/>
      <c r="E34" s="3"/>
      <c r="F34" s="3"/>
      <c r="G34" s="499"/>
      <c r="H34" s="511"/>
      <c r="I34" s="313"/>
    </row>
    <row r="35" spans="1:9">
      <c r="A35" s="381">
        <v>28</v>
      </c>
      <c r="B35" s="195"/>
      <c r="C35" s="139"/>
      <c r="D35" s="3"/>
      <c r="E35" s="3"/>
      <c r="F35" s="3"/>
      <c r="G35" s="488"/>
      <c r="H35" s="508">
        <f>H33</f>
        <v>29385</v>
      </c>
      <c r="I35" s="317"/>
    </row>
    <row r="36" spans="1:9" ht="13.5" thickBot="1">
      <c r="A36" s="703">
        <v>29</v>
      </c>
      <c r="B36" s="516"/>
      <c r="C36" s="150"/>
      <c r="D36" s="151"/>
      <c r="E36" s="151"/>
      <c r="F36" s="151"/>
      <c r="G36" s="500"/>
      <c r="H36" s="512"/>
      <c r="I36" s="317"/>
    </row>
  </sheetData>
  <mergeCells count="10">
    <mergeCell ref="C27:F27"/>
    <mergeCell ref="H7:H8"/>
    <mergeCell ref="G7:G8"/>
    <mergeCell ref="C7:F8"/>
    <mergeCell ref="C13:F13"/>
    <mergeCell ref="C14:F14"/>
    <mergeCell ref="C15:F15"/>
    <mergeCell ref="C16:F16"/>
    <mergeCell ref="C17:F17"/>
    <mergeCell ref="C18:F18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&amp;C5. melléklet a 3/2015.(II.15.)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workbookViewId="0">
      <selection activeCell="H31" sqref="H31"/>
    </sheetView>
  </sheetViews>
  <sheetFormatPr defaultRowHeight="12.75"/>
  <cols>
    <col min="1" max="1" width="3.42578125" customWidth="1"/>
    <col min="4" max="4" width="11.140625" customWidth="1"/>
    <col min="5" max="5" width="4.7109375" customWidth="1"/>
    <col min="6" max="6" width="9.140625" hidden="1" customWidth="1"/>
    <col min="7" max="7" width="9.85546875" customWidth="1"/>
  </cols>
  <sheetData>
    <row r="1" spans="1:16">
      <c r="A1" s="66" t="s">
        <v>0</v>
      </c>
      <c r="B1" s="5"/>
      <c r="C1" s="5"/>
      <c r="D1" s="5"/>
    </row>
    <row r="2" spans="1:16">
      <c r="A2" s="5"/>
      <c r="B2" s="5"/>
      <c r="D2" s="5" t="s">
        <v>179</v>
      </c>
      <c r="G2" s="5"/>
      <c r="H2" s="5"/>
      <c r="I2" s="5"/>
      <c r="J2" s="5"/>
      <c r="K2" s="5"/>
      <c r="L2" s="5"/>
      <c r="M2" s="5"/>
      <c r="N2" s="5"/>
      <c r="O2" s="5"/>
    </row>
    <row r="3" spans="1:16" ht="13.5" thickBot="1">
      <c r="A3" s="5"/>
      <c r="B3" s="5"/>
      <c r="C3" s="5"/>
      <c r="D3" s="5"/>
      <c r="E3" s="5"/>
      <c r="F3" s="5"/>
      <c r="G3" s="5"/>
      <c r="H3" s="5"/>
      <c r="I3" s="5">
        <v>2015</v>
      </c>
      <c r="J3" s="5"/>
      <c r="K3" s="5"/>
      <c r="L3" s="5"/>
      <c r="M3" s="5"/>
      <c r="O3" t="s">
        <v>5</v>
      </c>
    </row>
    <row r="4" spans="1:16" ht="13.5" thickBot="1">
      <c r="A4" s="121"/>
      <c r="B4" s="42"/>
      <c r="C4" s="47" t="s">
        <v>6</v>
      </c>
      <c r="D4" s="152"/>
      <c r="E4" s="152"/>
      <c r="F4" s="153"/>
      <c r="G4" s="154" t="s">
        <v>7</v>
      </c>
      <c r="H4" s="153"/>
      <c r="I4" s="154" t="s">
        <v>8</v>
      </c>
      <c r="J4" s="153"/>
      <c r="K4" s="154" t="s">
        <v>9</v>
      </c>
      <c r="L4" s="153"/>
      <c r="M4" s="155" t="s">
        <v>84</v>
      </c>
      <c r="N4" s="156"/>
      <c r="O4" s="157" t="s">
        <v>85</v>
      </c>
      <c r="P4" s="158"/>
    </row>
    <row r="5" spans="1:16" ht="13.5" thickBot="1">
      <c r="A5" s="706" t="s">
        <v>10</v>
      </c>
      <c r="B5" s="159" t="s">
        <v>88</v>
      </c>
      <c r="C5" s="159" t="s">
        <v>89</v>
      </c>
      <c r="D5" s="160"/>
      <c r="E5" s="160"/>
      <c r="F5" s="161"/>
      <c r="G5" s="69" t="s">
        <v>180</v>
      </c>
      <c r="H5" s="162"/>
      <c r="I5" s="163" t="s">
        <v>181</v>
      </c>
      <c r="J5" s="161"/>
      <c r="K5" s="69" t="s">
        <v>182</v>
      </c>
      <c r="L5" s="162"/>
      <c r="M5" s="164" t="s">
        <v>59</v>
      </c>
      <c r="N5" s="164"/>
      <c r="O5" s="786" t="s">
        <v>96</v>
      </c>
      <c r="P5" s="787"/>
    </row>
    <row r="6" spans="1:16" ht="13.5" thickBot="1">
      <c r="A6" s="707" t="s">
        <v>12</v>
      </c>
      <c r="B6" s="72"/>
      <c r="C6" s="28"/>
      <c r="D6" s="709"/>
      <c r="E6" s="709"/>
      <c r="F6" s="710"/>
      <c r="G6" s="165" t="s">
        <v>16</v>
      </c>
      <c r="H6" s="166"/>
      <c r="I6" s="165" t="s">
        <v>16</v>
      </c>
      <c r="J6" s="166" t="s">
        <v>183</v>
      </c>
      <c r="K6" s="165" t="s">
        <v>16</v>
      </c>
      <c r="L6" s="166" t="s">
        <v>183</v>
      </c>
      <c r="M6" s="167" t="s">
        <v>16</v>
      </c>
      <c r="N6" s="166" t="s">
        <v>183</v>
      </c>
      <c r="O6" s="346" t="s">
        <v>16</v>
      </c>
      <c r="P6" s="347" t="s">
        <v>183</v>
      </c>
    </row>
    <row r="7" spans="1:16">
      <c r="A7" s="706" t="s">
        <v>14</v>
      </c>
      <c r="B7" s="12" t="s">
        <v>98</v>
      </c>
      <c r="C7" s="12"/>
      <c r="D7" s="68"/>
      <c r="E7" s="98"/>
      <c r="F7" s="49"/>
      <c r="G7" s="344"/>
      <c r="H7" s="247" t="s">
        <v>184</v>
      </c>
      <c r="I7" s="344"/>
      <c r="J7" s="247"/>
      <c r="K7" s="344"/>
      <c r="L7" s="247"/>
      <c r="M7" s="344"/>
      <c r="N7" s="247"/>
      <c r="O7" s="344"/>
      <c r="P7" s="247"/>
    </row>
    <row r="8" spans="1:16">
      <c r="A8" s="379" t="s">
        <v>17</v>
      </c>
      <c r="B8" s="349" t="s">
        <v>99</v>
      </c>
      <c r="C8" s="54" t="s">
        <v>185</v>
      </c>
      <c r="D8" s="39"/>
      <c r="E8" s="3"/>
      <c r="F8" s="83"/>
      <c r="G8" s="521"/>
      <c r="H8" s="87"/>
      <c r="I8" s="84"/>
      <c r="J8" s="87"/>
      <c r="K8" s="84"/>
      <c r="L8" s="87"/>
      <c r="M8" s="84"/>
      <c r="N8" s="87"/>
      <c r="O8" s="84">
        <f>G8+I8+K8+M8</f>
        <v>0</v>
      </c>
      <c r="P8" s="87">
        <f t="shared" ref="O8:P23" si="0">H8+J8+L8+N8</f>
        <v>0</v>
      </c>
    </row>
    <row r="9" spans="1:16">
      <c r="A9" s="379" t="s">
        <v>19</v>
      </c>
      <c r="B9" s="349" t="s">
        <v>101</v>
      </c>
      <c r="C9" s="39" t="s">
        <v>102</v>
      </c>
      <c r="D9" s="39"/>
      <c r="E9" s="3"/>
      <c r="F9" s="83"/>
      <c r="G9" s="677">
        <v>4400</v>
      </c>
      <c r="H9" s="678">
        <v>4400</v>
      </c>
      <c r="I9" s="679">
        <v>1188</v>
      </c>
      <c r="J9" s="680">
        <v>1188</v>
      </c>
      <c r="K9" s="679">
        <v>3000</v>
      </c>
      <c r="L9" s="680">
        <v>3000</v>
      </c>
      <c r="M9" s="679">
        <v>1885</v>
      </c>
      <c r="N9" s="87">
        <v>981</v>
      </c>
      <c r="O9" s="87">
        <f t="shared" si="0"/>
        <v>10473</v>
      </c>
      <c r="P9" s="87">
        <f t="shared" si="0"/>
        <v>9569</v>
      </c>
    </row>
    <row r="10" spans="1:16">
      <c r="A10" s="381" t="s">
        <v>21</v>
      </c>
      <c r="B10" s="350" t="s">
        <v>103</v>
      </c>
      <c r="C10" s="39" t="s">
        <v>104</v>
      </c>
      <c r="D10" s="39"/>
      <c r="E10" s="3"/>
      <c r="F10" s="83"/>
      <c r="G10" s="677"/>
      <c r="H10" s="678"/>
      <c r="I10" s="679"/>
      <c r="J10" s="680"/>
      <c r="K10" s="679">
        <v>300</v>
      </c>
      <c r="L10" s="680">
        <v>300</v>
      </c>
      <c r="M10" s="679"/>
      <c r="N10" s="87"/>
      <c r="O10" s="87">
        <f t="shared" si="0"/>
        <v>300</v>
      </c>
      <c r="P10" s="87">
        <f t="shared" si="0"/>
        <v>300</v>
      </c>
    </row>
    <row r="11" spans="1:16">
      <c r="A11" s="381" t="s">
        <v>23</v>
      </c>
      <c r="B11" s="350" t="s">
        <v>186</v>
      </c>
      <c r="C11" s="39" t="s">
        <v>187</v>
      </c>
      <c r="D11" s="39"/>
      <c r="E11" s="3"/>
      <c r="F11" s="83"/>
      <c r="G11" s="677"/>
      <c r="H11" s="678"/>
      <c r="I11" s="679"/>
      <c r="J11" s="680"/>
      <c r="K11" s="679"/>
      <c r="L11" s="680"/>
      <c r="M11" s="679"/>
      <c r="N11" s="87"/>
      <c r="O11" s="87">
        <f t="shared" si="0"/>
        <v>0</v>
      </c>
      <c r="P11" s="87">
        <f t="shared" si="0"/>
        <v>0</v>
      </c>
    </row>
    <row r="12" spans="1:16">
      <c r="A12" s="53" t="s">
        <v>27</v>
      </c>
      <c r="B12" s="350" t="s">
        <v>107</v>
      </c>
      <c r="C12" s="39" t="s">
        <v>108</v>
      </c>
      <c r="D12" s="39"/>
      <c r="E12" s="3"/>
      <c r="F12" s="83"/>
      <c r="G12" s="677">
        <v>1542</v>
      </c>
      <c r="H12" s="678">
        <v>1542</v>
      </c>
      <c r="I12" s="679">
        <v>407</v>
      </c>
      <c r="J12" s="680">
        <v>407</v>
      </c>
      <c r="K12" s="679">
        <v>203</v>
      </c>
      <c r="L12" s="680">
        <v>203</v>
      </c>
      <c r="M12" s="679"/>
      <c r="N12" s="87"/>
      <c r="O12" s="87">
        <f t="shared" si="0"/>
        <v>2152</v>
      </c>
      <c r="P12" s="87">
        <f t="shared" si="0"/>
        <v>2152</v>
      </c>
    </row>
    <row r="13" spans="1:16">
      <c r="A13" s="379" t="s">
        <v>29</v>
      </c>
      <c r="B13" s="350" t="s">
        <v>111</v>
      </c>
      <c r="C13" s="56" t="s">
        <v>112</v>
      </c>
      <c r="D13" s="39"/>
      <c r="E13" s="3"/>
      <c r="F13" s="83"/>
      <c r="G13" s="677"/>
      <c r="H13" s="678"/>
      <c r="I13" s="679"/>
      <c r="J13" s="680"/>
      <c r="K13" s="679">
        <v>1500</v>
      </c>
      <c r="L13" s="680">
        <v>1500</v>
      </c>
      <c r="M13" s="679"/>
      <c r="N13" s="87"/>
      <c r="O13" s="87">
        <f t="shared" si="0"/>
        <v>1500</v>
      </c>
      <c r="P13" s="87">
        <f t="shared" si="0"/>
        <v>1500</v>
      </c>
    </row>
    <row r="14" spans="1:16">
      <c r="A14" s="379" t="s">
        <v>30</v>
      </c>
      <c r="B14" s="350" t="s">
        <v>113</v>
      </c>
      <c r="C14" s="39" t="s">
        <v>114</v>
      </c>
      <c r="D14" s="39"/>
      <c r="E14" s="3"/>
      <c r="F14" s="83"/>
      <c r="G14" s="677">
        <v>5478</v>
      </c>
      <c r="H14" s="678">
        <v>5478</v>
      </c>
      <c r="I14" s="679">
        <v>1480</v>
      </c>
      <c r="J14" s="680">
        <v>1480</v>
      </c>
      <c r="K14" s="679">
        <v>4112</v>
      </c>
      <c r="L14" s="680">
        <v>4112</v>
      </c>
      <c r="M14" s="679"/>
      <c r="N14" s="87"/>
      <c r="O14" s="87">
        <f t="shared" si="0"/>
        <v>11070</v>
      </c>
      <c r="P14" s="87">
        <f t="shared" si="0"/>
        <v>11070</v>
      </c>
    </row>
    <row r="15" spans="1:16">
      <c r="A15" s="379" t="s">
        <v>32</v>
      </c>
      <c r="B15" s="350" t="s">
        <v>115</v>
      </c>
      <c r="C15" s="39" t="s">
        <v>116</v>
      </c>
      <c r="D15" s="39"/>
      <c r="E15" s="3"/>
      <c r="F15" s="83"/>
      <c r="G15" s="677">
        <v>1380</v>
      </c>
      <c r="H15" s="678">
        <v>1380</v>
      </c>
      <c r="I15" s="679">
        <v>380</v>
      </c>
      <c r="J15" s="680">
        <v>380</v>
      </c>
      <c r="K15" s="679">
        <v>0</v>
      </c>
      <c r="L15" s="680">
        <v>0</v>
      </c>
      <c r="M15" s="679"/>
      <c r="N15" s="87"/>
      <c r="O15" s="87">
        <f t="shared" si="0"/>
        <v>1760</v>
      </c>
      <c r="P15" s="87">
        <f t="shared" si="0"/>
        <v>1760</v>
      </c>
    </row>
    <row r="16" spans="1:16">
      <c r="A16" s="379" t="s">
        <v>34</v>
      </c>
      <c r="B16" s="350" t="s">
        <v>117</v>
      </c>
      <c r="C16" s="39" t="s">
        <v>118</v>
      </c>
      <c r="D16" s="39"/>
      <c r="E16" s="3"/>
      <c r="F16" s="83"/>
      <c r="G16" s="677"/>
      <c r="H16" s="678"/>
      <c r="I16" s="679"/>
      <c r="J16" s="680"/>
      <c r="K16" s="679">
        <v>2500</v>
      </c>
      <c r="L16" s="680">
        <v>2500</v>
      </c>
      <c r="M16" s="679"/>
      <c r="N16" s="87"/>
      <c r="O16" s="87">
        <f t="shared" si="0"/>
        <v>2500</v>
      </c>
      <c r="P16" s="87">
        <f t="shared" si="0"/>
        <v>2500</v>
      </c>
    </row>
    <row r="17" spans="1:16">
      <c r="A17" s="381" t="s">
        <v>36</v>
      </c>
      <c r="B17" s="350" t="s">
        <v>119</v>
      </c>
      <c r="C17" s="39" t="s">
        <v>120</v>
      </c>
      <c r="D17" s="39"/>
      <c r="E17" s="3"/>
      <c r="F17" s="83"/>
      <c r="G17" s="521"/>
      <c r="H17" s="345"/>
      <c r="I17" s="84"/>
      <c r="J17" s="87"/>
      <c r="K17" s="84"/>
      <c r="L17" s="87"/>
      <c r="M17" s="84"/>
      <c r="N17" s="87"/>
      <c r="O17" s="87">
        <f t="shared" si="0"/>
        <v>0</v>
      </c>
      <c r="P17" s="87">
        <f t="shared" si="0"/>
        <v>0</v>
      </c>
    </row>
    <row r="18" spans="1:16">
      <c r="A18" s="53" t="s">
        <v>38</v>
      </c>
      <c r="B18" s="57">
        <v>101150</v>
      </c>
      <c r="C18" s="39" t="s">
        <v>121</v>
      </c>
      <c r="D18" s="39"/>
      <c r="E18" s="3"/>
      <c r="F18" s="83"/>
      <c r="G18" s="521"/>
      <c r="H18" s="345"/>
      <c r="I18" s="84"/>
      <c r="J18" s="87"/>
      <c r="K18" s="84"/>
      <c r="L18" s="87"/>
      <c r="M18" s="84"/>
      <c r="N18" s="87"/>
      <c r="O18" s="87">
        <f t="shared" si="0"/>
        <v>0</v>
      </c>
      <c r="P18" s="87">
        <f t="shared" si="0"/>
        <v>0</v>
      </c>
    </row>
    <row r="19" spans="1:16">
      <c r="A19" s="379" t="s">
        <v>40</v>
      </c>
      <c r="B19" s="57">
        <v>107051</v>
      </c>
      <c r="C19" s="39" t="s">
        <v>124</v>
      </c>
      <c r="D19" s="39"/>
      <c r="E19" s="3"/>
      <c r="F19" s="83"/>
      <c r="G19" s="521"/>
      <c r="H19" s="345"/>
      <c r="I19" s="84"/>
      <c r="J19" s="87"/>
      <c r="K19" s="84"/>
      <c r="L19" s="87"/>
      <c r="M19" s="84"/>
      <c r="N19" s="87"/>
      <c r="O19" s="87">
        <f t="shared" si="0"/>
        <v>0</v>
      </c>
      <c r="P19" s="87">
        <f t="shared" si="0"/>
        <v>0</v>
      </c>
    </row>
    <row r="20" spans="1:16">
      <c r="A20" s="379" t="s">
        <v>42</v>
      </c>
      <c r="B20" s="57">
        <v>107052</v>
      </c>
      <c r="C20" s="39" t="s">
        <v>188</v>
      </c>
      <c r="D20" s="39"/>
      <c r="E20" s="3"/>
      <c r="F20" s="83"/>
      <c r="G20" s="521"/>
      <c r="H20" s="345"/>
      <c r="I20" s="84"/>
      <c r="J20" s="87"/>
      <c r="K20" s="84"/>
      <c r="L20" s="87"/>
      <c r="M20" s="84"/>
      <c r="N20" s="87"/>
      <c r="O20" s="87">
        <f t="shared" si="0"/>
        <v>0</v>
      </c>
      <c r="P20" s="87">
        <f t="shared" si="0"/>
        <v>0</v>
      </c>
    </row>
    <row r="21" spans="1:16">
      <c r="A21" s="379" t="s">
        <v>43</v>
      </c>
      <c r="B21" s="57">
        <v>72111</v>
      </c>
      <c r="C21" s="39" t="s">
        <v>123</v>
      </c>
      <c r="D21" s="39"/>
      <c r="E21" s="3"/>
      <c r="F21" s="83"/>
      <c r="G21" s="521"/>
      <c r="H21" s="345"/>
      <c r="I21" s="84"/>
      <c r="J21" s="87"/>
      <c r="K21" s="84">
        <v>400</v>
      </c>
      <c r="L21" s="87">
        <v>400</v>
      </c>
      <c r="M21" s="84"/>
      <c r="N21" s="87"/>
      <c r="O21" s="87">
        <f t="shared" si="0"/>
        <v>400</v>
      </c>
      <c r="P21" s="87">
        <f t="shared" si="0"/>
        <v>400</v>
      </c>
    </row>
    <row r="22" spans="1:16">
      <c r="A22" s="381" t="s">
        <v>45</v>
      </c>
      <c r="B22" s="57">
        <v>108055</v>
      </c>
      <c r="C22" s="39" t="s">
        <v>189</v>
      </c>
      <c r="D22" s="39"/>
      <c r="E22" s="3"/>
      <c r="F22" s="83"/>
      <c r="G22" s="521"/>
      <c r="H22" s="345"/>
      <c r="I22" s="84"/>
      <c r="J22" s="87"/>
      <c r="K22" s="84"/>
      <c r="L22" s="87"/>
      <c r="M22" s="84"/>
      <c r="N22" s="87"/>
      <c r="O22" s="87">
        <f t="shared" si="0"/>
        <v>0</v>
      </c>
      <c r="P22" s="87">
        <f t="shared" si="0"/>
        <v>0</v>
      </c>
    </row>
    <row r="23" spans="1:16" ht="13.5" thickBot="1">
      <c r="A23" s="382" t="s">
        <v>46</v>
      </c>
      <c r="B23" s="718">
        <v>900020</v>
      </c>
      <c r="C23" s="39" t="s">
        <v>190</v>
      </c>
      <c r="D23" s="39"/>
      <c r="E23" s="3"/>
      <c r="F23" s="83"/>
      <c r="G23" s="135"/>
      <c r="H23" s="345"/>
      <c r="I23" s="84"/>
      <c r="J23" s="87"/>
      <c r="K23" s="84"/>
      <c r="L23" s="87"/>
      <c r="M23" s="84"/>
      <c r="N23" s="87"/>
      <c r="O23" s="87">
        <f t="shared" si="0"/>
        <v>0</v>
      </c>
      <c r="P23" s="87">
        <f t="shared" si="0"/>
        <v>0</v>
      </c>
    </row>
    <row r="24" spans="1:16" ht="13.5" thickBot="1">
      <c r="A24" s="380" t="s">
        <v>48</v>
      </c>
      <c r="B24" s="59" t="s">
        <v>127</v>
      </c>
      <c r="C24" s="59"/>
      <c r="D24" s="47"/>
      <c r="E24" s="47"/>
      <c r="F24" s="43"/>
      <c r="G24" s="45">
        <f t="shared" ref="G24:P24" si="1">SUM(G8:G23)</f>
        <v>12800</v>
      </c>
      <c r="H24" s="45">
        <f t="shared" si="1"/>
        <v>12800</v>
      </c>
      <c r="I24" s="45">
        <f t="shared" si="1"/>
        <v>3455</v>
      </c>
      <c r="J24" s="45">
        <f t="shared" si="1"/>
        <v>3455</v>
      </c>
      <c r="K24" s="45">
        <f t="shared" si="1"/>
        <v>12015</v>
      </c>
      <c r="L24" s="45">
        <f t="shared" si="1"/>
        <v>12015</v>
      </c>
      <c r="M24" s="45">
        <f t="shared" si="1"/>
        <v>1885</v>
      </c>
      <c r="N24" s="45">
        <f t="shared" si="1"/>
        <v>981</v>
      </c>
      <c r="O24" s="45">
        <f t="shared" si="1"/>
        <v>30155</v>
      </c>
      <c r="P24" s="45">
        <f t="shared" si="1"/>
        <v>29251</v>
      </c>
    </row>
    <row r="25" spans="1:16">
      <c r="A25" s="380" t="s">
        <v>50</v>
      </c>
      <c r="B25" s="6"/>
      <c r="C25" s="6"/>
      <c r="D25" s="6"/>
      <c r="E25" s="6"/>
      <c r="F25" s="170"/>
      <c r="G25" s="99"/>
      <c r="H25" s="101"/>
      <c r="I25" s="99"/>
      <c r="J25" s="101"/>
      <c r="K25" s="99"/>
      <c r="L25" s="101"/>
      <c r="M25" s="99"/>
      <c r="N25" s="101"/>
      <c r="O25" s="99"/>
      <c r="P25" s="101"/>
    </row>
    <row r="26" spans="1:16">
      <c r="A26" s="380" t="s">
        <v>52</v>
      </c>
      <c r="B26" s="4"/>
      <c r="C26" s="3"/>
      <c r="D26" s="4"/>
      <c r="E26" s="4"/>
      <c r="F26" s="130"/>
      <c r="G26" s="106"/>
      <c r="H26" s="134"/>
      <c r="I26" s="106"/>
      <c r="J26" s="134"/>
      <c r="K26" s="106"/>
      <c r="L26" s="134"/>
      <c r="M26" s="106"/>
      <c r="N26" s="134"/>
      <c r="O26" s="106"/>
      <c r="P26" s="87"/>
    </row>
    <row r="27" spans="1:16" ht="13.5" thickBot="1">
      <c r="A27" s="380" t="s">
        <v>54</v>
      </c>
      <c r="B27" s="64"/>
      <c r="C27" s="25"/>
      <c r="D27" s="64"/>
      <c r="E27" s="64"/>
      <c r="F27" s="173"/>
      <c r="G27" s="174"/>
      <c r="H27" s="175"/>
      <c r="I27" s="174"/>
      <c r="J27" s="175"/>
      <c r="K27" s="174"/>
      <c r="L27" s="175"/>
      <c r="M27" s="174"/>
      <c r="N27" s="175"/>
      <c r="O27" s="174"/>
      <c r="P27" s="92"/>
    </row>
    <row r="28" spans="1:16" ht="13.5" thickBot="1">
      <c r="A28" s="380" t="s">
        <v>56</v>
      </c>
      <c r="B28" s="47" t="s">
        <v>128</v>
      </c>
      <c r="C28" s="47"/>
      <c r="D28" s="47"/>
      <c r="E28" s="47">
        <f>E26+E27</f>
        <v>0</v>
      </c>
      <c r="F28" s="43"/>
      <c r="G28" s="45">
        <f>G24</f>
        <v>12800</v>
      </c>
      <c r="H28" s="169">
        <f t="shared" ref="H28:O28" si="2">H24</f>
        <v>12800</v>
      </c>
      <c r="I28" s="45">
        <f t="shared" si="2"/>
        <v>3455</v>
      </c>
      <c r="J28" s="169">
        <f t="shared" si="2"/>
        <v>3455</v>
      </c>
      <c r="K28" s="45">
        <f t="shared" si="2"/>
        <v>12015</v>
      </c>
      <c r="L28" s="169">
        <f t="shared" si="2"/>
        <v>12015</v>
      </c>
      <c r="M28" s="45">
        <f t="shared" si="2"/>
        <v>1885</v>
      </c>
      <c r="N28" s="169">
        <f t="shared" si="2"/>
        <v>981</v>
      </c>
      <c r="O28" s="45">
        <f t="shared" si="2"/>
        <v>30155</v>
      </c>
      <c r="P28" s="169">
        <f>P24</f>
        <v>29251</v>
      </c>
    </row>
  </sheetData>
  <mergeCells count="1">
    <mergeCell ref="O5:P5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>
    <oddHeader>&amp;C6. melléklet a 3/2015.(II.15.)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G36" sqref="G36"/>
    </sheetView>
  </sheetViews>
  <sheetFormatPr defaultRowHeight="12.75"/>
  <cols>
    <col min="1" max="1" width="5.28515625" customWidth="1"/>
    <col min="2" max="2" width="14.28515625" customWidth="1"/>
    <col min="6" max="6" width="5.85546875" customWidth="1"/>
  </cols>
  <sheetData>
    <row r="1" spans="1:9">
      <c r="A1" s="5" t="s">
        <v>0</v>
      </c>
      <c r="B1" s="5"/>
      <c r="C1" s="5"/>
      <c r="D1" s="5"/>
    </row>
    <row r="2" spans="1:9">
      <c r="C2" s="5"/>
      <c r="D2" s="5"/>
      <c r="E2" s="5"/>
      <c r="F2" s="5"/>
      <c r="G2" s="5"/>
      <c r="H2" s="5"/>
      <c r="I2" s="5"/>
    </row>
    <row r="3" spans="1:9" ht="15">
      <c r="A3" s="5"/>
      <c r="B3" s="5"/>
      <c r="C3" s="333" t="s">
        <v>55</v>
      </c>
      <c r="D3" s="333"/>
      <c r="E3" s="333"/>
      <c r="F3" s="5"/>
      <c r="G3" s="5"/>
      <c r="H3" s="5"/>
      <c r="I3" s="5"/>
    </row>
    <row r="4" spans="1:9">
      <c r="D4" s="176">
        <v>2015</v>
      </c>
      <c r="H4" t="s">
        <v>5</v>
      </c>
    </row>
    <row r="5" spans="1:9" ht="13.5" thickBot="1"/>
    <row r="6" spans="1:9" ht="13.5" thickBot="1">
      <c r="A6" s="177"/>
      <c r="B6" s="178" t="s">
        <v>6</v>
      </c>
      <c r="C6" s="122"/>
      <c r="D6" s="123" t="s">
        <v>7</v>
      </c>
      <c r="E6" s="124"/>
      <c r="F6" s="125"/>
      <c r="G6" s="24" t="s">
        <v>8</v>
      </c>
      <c r="H6" s="24" t="s">
        <v>9</v>
      </c>
      <c r="I6" s="24" t="s">
        <v>84</v>
      </c>
    </row>
    <row r="7" spans="1:9">
      <c r="A7" s="248" t="s">
        <v>10</v>
      </c>
      <c r="B7" s="179" t="s">
        <v>133</v>
      </c>
      <c r="C7" s="180" t="s">
        <v>191</v>
      </c>
      <c r="D7" s="159" t="s">
        <v>11</v>
      </c>
      <c r="E7" s="159"/>
      <c r="F7" s="181"/>
      <c r="G7" s="182" t="s">
        <v>192</v>
      </c>
      <c r="H7" s="183" t="s">
        <v>132</v>
      </c>
      <c r="I7" s="184"/>
    </row>
    <row r="8" spans="1:9" ht="13.5" thickBot="1">
      <c r="A8" s="378" t="s">
        <v>12</v>
      </c>
      <c r="B8" s="185" t="s">
        <v>134</v>
      </c>
      <c r="C8" s="186"/>
      <c r="D8" s="72"/>
      <c r="E8" s="72"/>
      <c r="F8" s="187"/>
      <c r="G8" s="188" t="s">
        <v>16</v>
      </c>
      <c r="H8" s="189"/>
      <c r="I8" s="190"/>
    </row>
    <row r="9" spans="1:9">
      <c r="A9" s="77" t="s">
        <v>14</v>
      </c>
      <c r="B9" s="532" t="s">
        <v>161</v>
      </c>
      <c r="C9" s="12" t="s">
        <v>191</v>
      </c>
      <c r="D9" s="12"/>
      <c r="E9" s="12"/>
      <c r="F9" s="533"/>
      <c r="G9" s="243"/>
      <c r="H9" s="243"/>
      <c r="I9" s="242"/>
    </row>
    <row r="10" spans="1:9">
      <c r="A10" s="99" t="s">
        <v>17</v>
      </c>
      <c r="B10" s="191"/>
      <c r="C10" s="104" t="s">
        <v>193</v>
      </c>
      <c r="D10" s="104"/>
      <c r="E10" s="104"/>
      <c r="F10" s="192"/>
      <c r="G10" s="192">
        <f>SUM(G12+G13+G14)</f>
        <v>985</v>
      </c>
      <c r="H10" s="192">
        <f>SUM(H12+H13+H14)</f>
        <v>985</v>
      </c>
      <c r="I10" s="105">
        <f>I12+I17+I19+I21</f>
        <v>0</v>
      </c>
    </row>
    <row r="11" spans="1:9">
      <c r="A11" s="99" t="s">
        <v>19</v>
      </c>
      <c r="B11" s="193"/>
      <c r="C11" s="104"/>
      <c r="D11" s="104"/>
      <c r="E11" s="104"/>
      <c r="F11" s="192"/>
      <c r="G11" s="192"/>
      <c r="H11" s="192"/>
      <c r="I11" s="105"/>
    </row>
    <row r="12" spans="1:9" s="457" customFormat="1">
      <c r="A12" s="461" t="s">
        <v>21</v>
      </c>
      <c r="B12" s="481">
        <v>101150</v>
      </c>
      <c r="C12" s="523" t="s">
        <v>194</v>
      </c>
      <c r="D12" s="39"/>
      <c r="E12" s="524"/>
      <c r="F12" s="39"/>
      <c r="G12" s="515">
        <v>395</v>
      </c>
      <c r="H12" s="525">
        <v>395</v>
      </c>
      <c r="I12" s="534">
        <f>I14+I15+I13</f>
        <v>0</v>
      </c>
    </row>
    <row r="13" spans="1:9">
      <c r="A13" s="99" t="s">
        <v>23</v>
      </c>
      <c r="B13" s="196"/>
      <c r="C13" s="197" t="s">
        <v>195</v>
      </c>
      <c r="D13" s="198"/>
      <c r="E13" s="197"/>
      <c r="F13" s="195"/>
      <c r="G13" s="195">
        <v>200</v>
      </c>
      <c r="H13" s="195">
        <v>200</v>
      </c>
      <c r="I13" s="83"/>
    </row>
    <row r="14" spans="1:9" s="527" customFormat="1">
      <c r="A14" s="526" t="s">
        <v>25</v>
      </c>
      <c r="B14" s="528">
        <v>106020</v>
      </c>
      <c r="C14" s="200" t="s">
        <v>196</v>
      </c>
      <c r="D14" s="200"/>
      <c r="E14" s="200"/>
      <c r="F14" s="525"/>
      <c r="G14" s="525">
        <v>390</v>
      </c>
      <c r="H14" s="525">
        <v>390</v>
      </c>
      <c r="I14" s="534"/>
    </row>
    <row r="15" spans="1:9">
      <c r="A15" s="99" t="s">
        <v>27</v>
      </c>
      <c r="B15" s="196"/>
      <c r="C15" s="197"/>
      <c r="D15" s="198"/>
      <c r="E15" s="200"/>
      <c r="F15" s="195"/>
      <c r="G15" s="86"/>
      <c r="H15" s="86"/>
      <c r="I15" s="87"/>
    </row>
    <row r="16" spans="1:9">
      <c r="A16" s="99" t="s">
        <v>29</v>
      </c>
      <c r="B16" s="194"/>
      <c r="C16" s="115"/>
      <c r="D16" s="115"/>
      <c r="E16" s="115"/>
      <c r="F16" s="195"/>
      <c r="G16" s="86"/>
      <c r="H16" s="86"/>
      <c r="I16" s="87"/>
    </row>
    <row r="17" spans="1:9">
      <c r="A17" s="99" t="s">
        <v>30</v>
      </c>
      <c r="B17" s="194"/>
      <c r="C17" s="115"/>
      <c r="D17" s="115"/>
      <c r="E17" s="3"/>
      <c r="F17" s="195"/>
      <c r="G17" s="201"/>
      <c r="H17" s="202"/>
      <c r="I17" s="227"/>
    </row>
    <row r="18" spans="1:9">
      <c r="A18" s="99" t="s">
        <v>32</v>
      </c>
      <c r="B18" s="196"/>
      <c r="C18" s="197"/>
      <c r="D18" s="198"/>
      <c r="E18" s="200"/>
      <c r="F18" s="195"/>
      <c r="G18" s="86"/>
      <c r="H18" s="202"/>
      <c r="I18" s="227"/>
    </row>
    <row r="19" spans="1:9">
      <c r="A19" s="99" t="s">
        <v>34</v>
      </c>
      <c r="B19" s="194"/>
      <c r="C19" s="115"/>
      <c r="D19" s="115"/>
      <c r="E19" s="115"/>
      <c r="F19" s="195"/>
      <c r="G19" s="202"/>
      <c r="H19" s="202"/>
      <c r="I19" s="227"/>
    </row>
    <row r="20" spans="1:9">
      <c r="A20" s="99" t="s">
        <v>36</v>
      </c>
      <c r="B20" s="196"/>
      <c r="C20" s="16"/>
      <c r="D20" s="203"/>
      <c r="E20" s="16"/>
      <c r="F20" s="195"/>
      <c r="G20" s="86"/>
      <c r="H20" s="202"/>
      <c r="I20" s="227"/>
    </row>
    <row r="21" spans="1:9">
      <c r="A21" s="99" t="s">
        <v>38</v>
      </c>
      <c r="B21" s="194"/>
      <c r="C21" s="115"/>
      <c r="D21" s="115"/>
      <c r="E21" s="115"/>
      <c r="F21" s="192"/>
      <c r="G21" s="202"/>
      <c r="H21" s="86"/>
      <c r="I21" s="87"/>
    </row>
    <row r="22" spans="1:9">
      <c r="A22" s="99" t="s">
        <v>40</v>
      </c>
      <c r="B22" s="204"/>
      <c r="C22" s="197"/>
      <c r="D22" s="198"/>
      <c r="E22" s="197"/>
      <c r="F22" s="195"/>
      <c r="G22" s="86"/>
      <c r="H22" s="86"/>
      <c r="I22" s="87"/>
    </row>
    <row r="23" spans="1:9">
      <c r="A23" s="99" t="s">
        <v>42</v>
      </c>
      <c r="B23" s="193"/>
      <c r="C23" s="139"/>
      <c r="D23" s="3"/>
      <c r="E23" s="3"/>
      <c r="F23" s="195"/>
      <c r="G23" s="86"/>
      <c r="H23" s="195"/>
      <c r="I23" s="83"/>
    </row>
    <row r="24" spans="1:9">
      <c r="A24" s="99" t="s">
        <v>43</v>
      </c>
      <c r="B24" s="205"/>
      <c r="C24" s="139"/>
      <c r="D24" s="3"/>
      <c r="E24" s="3"/>
      <c r="F24" s="195"/>
      <c r="G24" s="86"/>
      <c r="H24" s="195"/>
      <c r="I24" s="83"/>
    </row>
    <row r="25" spans="1:9">
      <c r="A25" s="99" t="s">
        <v>45</v>
      </c>
      <c r="B25" s="193"/>
      <c r="C25" s="207"/>
      <c r="D25" s="104"/>
      <c r="E25" s="104"/>
      <c r="F25" s="104"/>
      <c r="G25" s="206"/>
      <c r="H25" s="86"/>
      <c r="I25" s="87"/>
    </row>
    <row r="26" spans="1:9">
      <c r="A26" s="99" t="s">
        <v>46</v>
      </c>
      <c r="B26" s="194">
        <v>107060</v>
      </c>
      <c r="C26" s="104" t="s">
        <v>197</v>
      </c>
      <c r="D26" s="104"/>
      <c r="E26" s="104"/>
      <c r="F26" s="192"/>
      <c r="G26" s="206">
        <f>SUM(G28:G29)</f>
        <v>968</v>
      </c>
      <c r="H26" s="206">
        <f>SUM(H28:H29)</f>
        <v>968</v>
      </c>
      <c r="I26" s="214">
        <f>SUM(I28)</f>
        <v>0</v>
      </c>
    </row>
    <row r="27" spans="1:9">
      <c r="A27" s="99" t="s">
        <v>48</v>
      </c>
      <c r="B27" s="193"/>
      <c r="C27" s="3"/>
      <c r="D27" s="3"/>
      <c r="E27" s="3"/>
      <c r="F27" s="195"/>
      <c r="G27" s="195"/>
      <c r="H27" s="195"/>
      <c r="I27" s="83"/>
    </row>
    <row r="28" spans="1:9" s="457" customFormat="1">
      <c r="A28" s="461" t="s">
        <v>50</v>
      </c>
      <c r="B28" s="481"/>
      <c r="C28" s="670" t="s">
        <v>198</v>
      </c>
      <c r="D28" s="200"/>
      <c r="E28" s="200"/>
      <c r="F28" s="343"/>
      <c r="G28" s="358">
        <v>58</v>
      </c>
      <c r="H28" s="358">
        <v>58</v>
      </c>
      <c r="I28" s="535"/>
    </row>
    <row r="29" spans="1:9" s="527" customFormat="1">
      <c r="A29" s="526" t="s">
        <v>52</v>
      </c>
      <c r="B29" s="529"/>
      <c r="C29" s="530" t="s">
        <v>199</v>
      </c>
      <c r="D29" s="200"/>
      <c r="E29" s="200"/>
      <c r="F29" s="525"/>
      <c r="G29" s="531">
        <v>910</v>
      </c>
      <c r="H29" s="531">
        <v>910</v>
      </c>
      <c r="I29" s="536"/>
    </row>
    <row r="30" spans="1:9">
      <c r="A30" s="99" t="s">
        <v>54</v>
      </c>
      <c r="B30" s="194"/>
      <c r="C30" s="140"/>
      <c r="D30" s="115"/>
      <c r="E30" s="3"/>
      <c r="F30" s="3"/>
      <c r="G30" s="86"/>
      <c r="H30" s="86"/>
      <c r="I30" s="87"/>
    </row>
    <row r="31" spans="1:9">
      <c r="A31" s="99" t="s">
        <v>56</v>
      </c>
      <c r="B31" s="209"/>
      <c r="C31" s="140"/>
      <c r="D31" s="115"/>
      <c r="E31" s="3"/>
      <c r="F31" s="195"/>
      <c r="G31" s="86"/>
      <c r="H31" s="86"/>
      <c r="I31" s="87"/>
    </row>
    <row r="32" spans="1:9">
      <c r="A32" s="99" t="s">
        <v>58</v>
      </c>
      <c r="B32" s="194"/>
      <c r="C32" s="104"/>
      <c r="D32" s="104"/>
      <c r="E32" s="104"/>
      <c r="F32" s="192"/>
      <c r="G32" s="206"/>
      <c r="H32" s="206"/>
      <c r="I32" s="227"/>
    </row>
    <row r="33" spans="1:9">
      <c r="A33" s="84" t="s">
        <v>60</v>
      </c>
      <c r="B33" s="193"/>
      <c r="C33" s="139"/>
      <c r="D33" s="3"/>
      <c r="E33" s="3"/>
      <c r="F33" s="3"/>
      <c r="G33" s="86"/>
      <c r="H33" s="195"/>
      <c r="I33" s="224"/>
    </row>
    <row r="34" spans="1:9">
      <c r="A34" s="84" t="s">
        <v>62</v>
      </c>
      <c r="B34" s="194"/>
      <c r="C34" s="147"/>
      <c r="D34" s="141"/>
      <c r="E34" s="141"/>
      <c r="F34" s="141"/>
      <c r="G34" s="86"/>
      <c r="H34" s="195"/>
      <c r="I34" s="224"/>
    </row>
    <row r="35" spans="1:9">
      <c r="A35" s="99" t="s">
        <v>63</v>
      </c>
      <c r="B35" s="193"/>
      <c r="C35" s="139"/>
      <c r="D35" s="3"/>
      <c r="E35" s="3"/>
      <c r="F35" s="3"/>
      <c r="G35" s="86"/>
      <c r="H35" s="195"/>
      <c r="I35" s="83"/>
    </row>
    <row r="36" spans="1:9">
      <c r="A36" s="99" t="s">
        <v>66</v>
      </c>
      <c r="B36" s="193"/>
      <c r="C36" s="3"/>
      <c r="D36" s="3"/>
      <c r="E36" s="3"/>
      <c r="F36" s="195"/>
      <c r="G36" s="86"/>
      <c r="H36" s="86"/>
      <c r="I36" s="87"/>
    </row>
    <row r="37" spans="1:9" ht="15.75" thickBot="1">
      <c r="A37" s="452" t="s">
        <v>68</v>
      </c>
      <c r="B37" s="290"/>
      <c r="C37" s="8"/>
      <c r="D37" s="8"/>
      <c r="E37" s="8"/>
      <c r="F37" s="251"/>
      <c r="G37" s="537"/>
      <c r="H37" s="213"/>
      <c r="I37" s="538"/>
    </row>
    <row r="38" spans="1:9" ht="15.75" thickBot="1">
      <c r="A38" s="320" t="s">
        <v>69</v>
      </c>
      <c r="B38" s="240"/>
      <c r="C38" s="47" t="s">
        <v>200</v>
      </c>
      <c r="D38" s="47"/>
      <c r="E38" s="47"/>
      <c r="F38" s="285"/>
      <c r="G38" s="539">
        <f>G10+G26</f>
        <v>1953</v>
      </c>
      <c r="H38" s="539">
        <f>H10+H26</f>
        <v>1953</v>
      </c>
      <c r="I38" s="540">
        <f>I10+I26</f>
        <v>0</v>
      </c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&amp;C7. melléklet a 3/2015.(II.15.) rendelethez&amp;Rt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48"/>
  <sheetViews>
    <sheetView topLeftCell="C19" workbookViewId="0">
      <selection activeCell="I37" sqref="I37"/>
    </sheetView>
  </sheetViews>
  <sheetFormatPr defaultRowHeight="12.75"/>
  <cols>
    <col min="3" max="3" width="5" customWidth="1"/>
    <col min="4" max="4" width="8.140625" customWidth="1"/>
    <col min="8" max="8" width="8.5703125" customWidth="1"/>
    <col min="9" max="9" width="10.7109375" style="386" customWidth="1"/>
    <col min="10" max="10" width="10.28515625" customWidth="1"/>
  </cols>
  <sheetData>
    <row r="1" spans="3:13">
      <c r="D1" s="383"/>
      <c r="E1" s="339"/>
      <c r="F1" s="339"/>
      <c r="G1" s="340"/>
      <c r="H1" s="340"/>
      <c r="I1" s="543"/>
      <c r="J1" s="340"/>
      <c r="K1" s="340"/>
      <c r="L1" s="339"/>
      <c r="M1" s="339"/>
    </row>
    <row r="2" spans="3:13">
      <c r="C2" s="66" t="s">
        <v>0</v>
      </c>
    </row>
    <row r="3" spans="3:13">
      <c r="C3" s="5"/>
      <c r="D3" s="66"/>
      <c r="E3" s="66" t="s">
        <v>201</v>
      </c>
      <c r="F3" s="66"/>
      <c r="G3" s="66"/>
      <c r="H3" s="66"/>
      <c r="I3" s="544"/>
      <c r="K3" s="5"/>
    </row>
    <row r="4" spans="3:13">
      <c r="D4" s="66" t="s">
        <v>202</v>
      </c>
      <c r="E4" s="66"/>
      <c r="F4" s="176">
        <v>2015</v>
      </c>
      <c r="G4" s="66"/>
      <c r="H4" s="66"/>
      <c r="I4" s="544"/>
    </row>
    <row r="5" spans="3:13" ht="13.5" thickBot="1">
      <c r="J5" s="44" t="s">
        <v>5</v>
      </c>
    </row>
    <row r="6" spans="3:13" ht="13.5" thickBot="1">
      <c r="C6" s="177"/>
      <c r="D6" s="178" t="s">
        <v>6</v>
      </c>
      <c r="E6" s="122"/>
      <c r="F6" s="123" t="s">
        <v>7</v>
      </c>
      <c r="G6" s="124"/>
      <c r="H6" s="125"/>
      <c r="I6" s="388" t="s">
        <v>8</v>
      </c>
      <c r="J6" s="24" t="s">
        <v>9</v>
      </c>
      <c r="K6" s="24" t="s">
        <v>84</v>
      </c>
    </row>
    <row r="7" spans="3:13">
      <c r="C7" s="248" t="s">
        <v>10</v>
      </c>
      <c r="D7" s="179" t="s">
        <v>133</v>
      </c>
      <c r="E7" s="180" t="s">
        <v>191</v>
      </c>
      <c r="F7" s="159" t="s">
        <v>11</v>
      </c>
      <c r="G7" s="159"/>
      <c r="H7" s="181"/>
      <c r="I7" s="545"/>
      <c r="J7" s="70"/>
      <c r="K7" s="607"/>
    </row>
    <row r="8" spans="3:13" ht="13.5" thickBot="1">
      <c r="C8" s="378" t="s">
        <v>12</v>
      </c>
      <c r="D8" s="185" t="s">
        <v>134</v>
      </c>
      <c r="E8" s="186"/>
      <c r="F8" s="72"/>
      <c r="G8" s="72"/>
      <c r="H8" s="187"/>
      <c r="I8" s="546" t="s">
        <v>16</v>
      </c>
      <c r="J8" s="231"/>
      <c r="K8" s="608"/>
    </row>
    <row r="9" spans="3:13">
      <c r="C9" s="77" t="s">
        <v>14</v>
      </c>
      <c r="D9" s="609" t="s">
        <v>138</v>
      </c>
      <c r="E9" s="12" t="s">
        <v>147</v>
      </c>
      <c r="F9" s="12"/>
      <c r="G9" s="12"/>
      <c r="H9" s="533"/>
      <c r="I9" s="610"/>
      <c r="J9" s="243"/>
      <c r="K9" s="242"/>
    </row>
    <row r="10" spans="3:13">
      <c r="C10" s="84" t="s">
        <v>17</v>
      </c>
      <c r="D10" s="191"/>
      <c r="E10" s="104"/>
      <c r="F10" s="104"/>
      <c r="G10" s="104"/>
      <c r="H10" s="192"/>
      <c r="I10" s="547"/>
      <c r="J10" s="206"/>
      <c r="K10" s="214"/>
    </row>
    <row r="11" spans="3:13">
      <c r="C11" s="84" t="s">
        <v>19</v>
      </c>
      <c r="D11" s="376" t="s">
        <v>101</v>
      </c>
      <c r="E11" s="80" t="s">
        <v>102</v>
      </c>
      <c r="F11" s="104"/>
      <c r="G11" s="104"/>
      <c r="H11" s="192"/>
      <c r="I11" s="547">
        <f>SUM(I12:I14)</f>
        <v>3930</v>
      </c>
      <c r="J11" s="547">
        <f>SUM(J12:J14)</f>
        <v>3930</v>
      </c>
      <c r="K11" s="214"/>
    </row>
    <row r="12" spans="3:13" s="457" customFormat="1">
      <c r="C12" s="348" t="s">
        <v>21</v>
      </c>
      <c r="D12" s="358"/>
      <c r="E12" s="788" t="s">
        <v>203</v>
      </c>
      <c r="F12" s="789"/>
      <c r="G12" s="789"/>
      <c r="H12" s="790"/>
      <c r="I12" s="548">
        <v>103</v>
      </c>
      <c r="J12" s="525">
        <v>103</v>
      </c>
      <c r="K12" s="534"/>
    </row>
    <row r="13" spans="3:13" s="527" customFormat="1">
      <c r="C13" s="541" t="s">
        <v>23</v>
      </c>
      <c r="D13" s="531"/>
      <c r="E13" s="200" t="s">
        <v>204</v>
      </c>
      <c r="F13" s="524"/>
      <c r="G13" s="524"/>
      <c r="H13" s="542"/>
      <c r="I13" s="548">
        <v>802</v>
      </c>
      <c r="J13" s="525">
        <v>802</v>
      </c>
      <c r="K13" s="534"/>
    </row>
    <row r="14" spans="3:13" s="527" customFormat="1">
      <c r="C14" s="541" t="s">
        <v>25</v>
      </c>
      <c r="D14" s="531"/>
      <c r="E14" s="200" t="s">
        <v>205</v>
      </c>
      <c r="F14" s="524"/>
      <c r="G14" s="524"/>
      <c r="H14" s="542"/>
      <c r="I14" s="548">
        <v>3025</v>
      </c>
      <c r="J14" s="525">
        <v>3025</v>
      </c>
      <c r="K14" s="534"/>
    </row>
    <row r="15" spans="3:13" s="527" customFormat="1">
      <c r="C15" s="541" t="s">
        <v>27</v>
      </c>
      <c r="D15" s="531"/>
      <c r="E15" s="200"/>
      <c r="F15" s="524"/>
      <c r="G15" s="115"/>
      <c r="H15" s="542"/>
      <c r="I15" s="548"/>
      <c r="J15" s="525"/>
      <c r="K15" s="534"/>
    </row>
    <row r="16" spans="3:13">
      <c r="C16" s="84" t="s">
        <v>29</v>
      </c>
      <c r="D16" s="86"/>
      <c r="E16" s="104"/>
      <c r="F16" s="39"/>
      <c r="G16" s="104"/>
      <c r="H16" s="215"/>
      <c r="I16" s="549"/>
      <c r="J16" s="201"/>
      <c r="K16" s="224"/>
    </row>
    <row r="17" spans="3:11">
      <c r="C17" s="84" t="s">
        <v>30</v>
      </c>
      <c r="D17" s="377" t="s">
        <v>119</v>
      </c>
      <c r="E17" s="207" t="s">
        <v>206</v>
      </c>
      <c r="F17" s="39"/>
      <c r="G17" s="39"/>
      <c r="H17" s="39"/>
      <c r="I17" s="551">
        <f>SUM(I18:I19)</f>
        <v>505</v>
      </c>
      <c r="J17" s="551">
        <f>SUM(J18:J19)</f>
        <v>505</v>
      </c>
      <c r="K17" s="83"/>
    </row>
    <row r="18" spans="3:11">
      <c r="C18" s="84" t="s">
        <v>32</v>
      </c>
      <c r="D18" s="86"/>
      <c r="E18" s="200" t="s">
        <v>207</v>
      </c>
      <c r="F18" s="524"/>
      <c r="G18" s="524"/>
      <c r="H18" s="525"/>
      <c r="I18" s="548">
        <v>55</v>
      </c>
      <c r="J18" s="700">
        <v>55</v>
      </c>
      <c r="K18" s="83"/>
    </row>
    <row r="19" spans="3:11">
      <c r="C19" s="84" t="s">
        <v>34</v>
      </c>
      <c r="D19" s="86"/>
      <c r="E19" s="200" t="s">
        <v>208</v>
      </c>
      <c r="F19" s="200"/>
      <c r="G19" s="200"/>
      <c r="H19" s="525"/>
      <c r="I19" s="548">
        <v>450</v>
      </c>
      <c r="J19" s="682">
        <v>450</v>
      </c>
      <c r="K19" s="228"/>
    </row>
    <row r="20" spans="3:11">
      <c r="C20" s="84" t="s">
        <v>36</v>
      </c>
      <c r="D20" s="86"/>
      <c r="E20" s="3"/>
      <c r="F20" s="39"/>
      <c r="G20" s="39"/>
      <c r="H20" s="195"/>
      <c r="I20" s="550"/>
      <c r="J20" s="195"/>
      <c r="K20" s="83"/>
    </row>
    <row r="21" spans="3:11">
      <c r="C21" s="84" t="s">
        <v>38</v>
      </c>
      <c r="D21" s="86"/>
      <c r="E21" s="104"/>
      <c r="F21" s="104"/>
      <c r="G21" s="104"/>
      <c r="H21" s="192"/>
      <c r="I21" s="552"/>
      <c r="J21" s="192"/>
      <c r="K21" s="105"/>
    </row>
    <row r="22" spans="3:11">
      <c r="C22" s="84" t="s">
        <v>40</v>
      </c>
      <c r="D22" s="86"/>
      <c r="E22" s="3"/>
      <c r="F22" s="39"/>
      <c r="G22" s="39"/>
      <c r="H22" s="195"/>
      <c r="I22" s="550"/>
      <c r="J22" s="195"/>
      <c r="K22" s="83"/>
    </row>
    <row r="23" spans="3:11">
      <c r="C23" s="84" t="s">
        <v>42</v>
      </c>
      <c r="D23" s="86"/>
      <c r="E23" s="3"/>
      <c r="F23" s="39"/>
      <c r="G23" s="39"/>
      <c r="H23" s="215"/>
      <c r="I23" s="550"/>
      <c r="J23" s="195"/>
      <c r="K23" s="83"/>
    </row>
    <row r="24" spans="3:11">
      <c r="C24" s="84" t="s">
        <v>43</v>
      </c>
      <c r="D24" s="86"/>
      <c r="E24" s="216"/>
      <c r="F24" s="217"/>
      <c r="G24" s="217"/>
      <c r="H24" s="341"/>
      <c r="I24" s="553"/>
      <c r="J24" s="219"/>
      <c r="K24" s="225"/>
    </row>
    <row r="25" spans="3:11">
      <c r="C25" s="84" t="s">
        <v>45</v>
      </c>
      <c r="D25" s="86"/>
      <c r="E25" s="139"/>
      <c r="F25" s="39"/>
      <c r="G25" s="39"/>
      <c r="H25" s="215"/>
      <c r="I25" s="400"/>
      <c r="J25" s="86"/>
      <c r="K25" s="87"/>
    </row>
    <row r="26" spans="3:11">
      <c r="C26" s="84" t="s">
        <v>46</v>
      </c>
      <c r="D26" s="86"/>
      <c r="E26" s="207"/>
      <c r="F26" s="39"/>
      <c r="G26" s="3"/>
      <c r="H26" s="215"/>
      <c r="I26" s="550"/>
      <c r="J26" s="206"/>
      <c r="K26" s="214"/>
    </row>
    <row r="27" spans="3:11">
      <c r="C27" s="84" t="s">
        <v>48</v>
      </c>
      <c r="D27" s="86"/>
      <c r="E27" s="147"/>
      <c r="F27" s="141"/>
      <c r="G27" s="141"/>
      <c r="H27" s="195"/>
      <c r="I27" s="554"/>
      <c r="J27" s="220"/>
      <c r="K27" s="226"/>
    </row>
    <row r="28" spans="3:11">
      <c r="C28" s="84" t="s">
        <v>50</v>
      </c>
      <c r="D28" s="86"/>
      <c r="E28" s="207"/>
      <c r="F28" s="39"/>
      <c r="G28" s="104"/>
      <c r="H28" s="192"/>
      <c r="I28" s="555"/>
      <c r="J28" s="202"/>
      <c r="K28" s="227"/>
    </row>
    <row r="29" spans="3:11">
      <c r="C29" s="99" t="s">
        <v>52</v>
      </c>
      <c r="D29" s="206"/>
      <c r="E29" s="139"/>
      <c r="F29" s="3"/>
      <c r="G29" s="3"/>
      <c r="H29" s="195"/>
      <c r="I29" s="400"/>
      <c r="J29" s="86"/>
      <c r="K29" s="87"/>
    </row>
    <row r="30" spans="3:11">
      <c r="C30" s="84" t="s">
        <v>54</v>
      </c>
      <c r="D30" s="146"/>
      <c r="E30" s="141"/>
      <c r="F30" s="141"/>
      <c r="G30" s="141"/>
      <c r="H30" s="221"/>
      <c r="I30" s="551"/>
      <c r="J30" s="221"/>
      <c r="K30" s="228"/>
    </row>
    <row r="31" spans="3:11">
      <c r="C31" s="84" t="s">
        <v>56</v>
      </c>
      <c r="D31" s="86"/>
      <c r="E31" s="3"/>
      <c r="F31" s="39"/>
      <c r="G31" s="39"/>
      <c r="H31" s="215"/>
      <c r="I31" s="400"/>
      <c r="J31" s="86"/>
      <c r="K31" s="87"/>
    </row>
    <row r="32" spans="3:11">
      <c r="C32" s="84" t="s">
        <v>58</v>
      </c>
      <c r="D32" s="86"/>
      <c r="E32" s="139"/>
      <c r="F32" s="39"/>
      <c r="G32" s="39"/>
      <c r="H32" s="195"/>
      <c r="I32" s="400"/>
      <c r="J32" s="86"/>
      <c r="K32" s="87"/>
    </row>
    <row r="33" spans="2:11">
      <c r="C33" s="84" t="s">
        <v>60</v>
      </c>
      <c r="D33" s="205"/>
      <c r="E33" s="139"/>
      <c r="F33" s="39"/>
      <c r="G33" s="39"/>
      <c r="H33" s="195"/>
      <c r="I33" s="400"/>
      <c r="J33" s="86"/>
      <c r="K33" s="87"/>
    </row>
    <row r="34" spans="2:11">
      <c r="C34" s="84" t="s">
        <v>62</v>
      </c>
      <c r="D34" s="86"/>
      <c r="E34" s="139"/>
      <c r="F34" s="39"/>
      <c r="G34" s="39"/>
      <c r="H34" s="195"/>
      <c r="I34" s="400"/>
      <c r="J34" s="86"/>
      <c r="K34" s="87"/>
    </row>
    <row r="35" spans="2:11">
      <c r="C35" s="84" t="s">
        <v>63</v>
      </c>
      <c r="D35" s="205"/>
      <c r="E35" s="139"/>
      <c r="F35" s="39"/>
      <c r="G35" s="39"/>
      <c r="H35" s="195"/>
      <c r="I35" s="400"/>
      <c r="J35" s="86"/>
      <c r="K35" s="87"/>
    </row>
    <row r="36" spans="2:11">
      <c r="C36" s="84" t="s">
        <v>66</v>
      </c>
      <c r="D36" s="377"/>
      <c r="E36" s="207"/>
      <c r="F36" s="39"/>
      <c r="G36" s="39"/>
      <c r="H36" s="39"/>
      <c r="I36" s="556"/>
      <c r="J36" s="148"/>
      <c r="K36" s="229"/>
    </row>
    <row r="37" spans="2:11">
      <c r="C37" s="84" t="s">
        <v>68</v>
      </c>
      <c r="D37" s="194"/>
      <c r="E37" s="140"/>
      <c r="F37" s="39"/>
      <c r="G37" s="39"/>
      <c r="H37" s="215"/>
      <c r="I37" s="400"/>
      <c r="J37" s="86"/>
      <c r="K37" s="87"/>
    </row>
    <row r="38" spans="2:11">
      <c r="C38" s="84" t="s">
        <v>69</v>
      </c>
      <c r="D38" s="194"/>
      <c r="E38" s="359"/>
      <c r="F38" s="168"/>
      <c r="G38" s="168"/>
      <c r="H38" s="168"/>
      <c r="I38" s="557"/>
      <c r="J38" s="91"/>
      <c r="K38" s="92"/>
    </row>
    <row r="39" spans="2:11">
      <c r="C39" s="84" t="s">
        <v>71</v>
      </c>
      <c r="D39" s="194"/>
      <c r="E39" s="359"/>
      <c r="F39" s="168"/>
      <c r="G39" s="168"/>
      <c r="H39" s="168"/>
      <c r="I39" s="557"/>
      <c r="J39" s="91"/>
      <c r="K39" s="92"/>
    </row>
    <row r="40" spans="2:11">
      <c r="C40" s="84" t="s">
        <v>73</v>
      </c>
      <c r="D40" s="194"/>
      <c r="E40" s="359"/>
      <c r="F40" s="168"/>
      <c r="G40" s="168"/>
      <c r="H40" s="168"/>
      <c r="I40" s="557"/>
      <c r="J40" s="91"/>
      <c r="K40" s="92"/>
    </row>
    <row r="41" spans="2:11">
      <c r="C41" s="84" t="s">
        <v>75</v>
      </c>
      <c r="D41" s="194"/>
      <c r="E41" s="359"/>
      <c r="F41" s="168"/>
      <c r="G41" s="168"/>
      <c r="H41" s="168"/>
      <c r="I41" s="557"/>
      <c r="J41" s="91"/>
      <c r="K41" s="92"/>
    </row>
    <row r="42" spans="2:11">
      <c r="C42" s="84" t="s">
        <v>76</v>
      </c>
      <c r="D42" s="194"/>
      <c r="E42" s="359"/>
      <c r="F42" s="168"/>
      <c r="G42" s="168"/>
      <c r="H42" s="168"/>
      <c r="I42" s="557"/>
      <c r="J42" s="91"/>
      <c r="K42" s="92"/>
    </row>
    <row r="43" spans="2:11" ht="13.5" thickBot="1">
      <c r="B43" s="2"/>
      <c r="C43" s="90" t="s">
        <v>78</v>
      </c>
      <c r="D43" s="611"/>
      <c r="E43" s="144"/>
      <c r="F43" s="25"/>
      <c r="G43" s="25"/>
      <c r="H43" s="25"/>
      <c r="I43" s="557"/>
      <c r="J43" s="91"/>
      <c r="K43" s="92"/>
    </row>
    <row r="44" spans="2:11" ht="13.5" thickBot="1">
      <c r="C44" s="320" t="s">
        <v>79</v>
      </c>
      <c r="D44" s="612"/>
      <c r="E44" s="791" t="s">
        <v>127</v>
      </c>
      <c r="F44" s="792"/>
      <c r="G44" s="792"/>
      <c r="H44" s="793"/>
      <c r="I44" s="574">
        <f>SUM(I11+I17)</f>
        <v>4435</v>
      </c>
      <c r="J44" s="574">
        <f>SUM(J11+J17)</f>
        <v>4435</v>
      </c>
      <c r="K44" s="230">
        <f>K11+K36</f>
        <v>0</v>
      </c>
    </row>
    <row r="45" spans="2:11">
      <c r="C45" s="99" t="s">
        <v>81</v>
      </c>
      <c r="D45" s="196"/>
      <c r="E45" s="223"/>
      <c r="F45" s="6"/>
      <c r="G45" s="6"/>
      <c r="H45" s="171"/>
      <c r="I45" s="558"/>
      <c r="J45" s="100"/>
      <c r="K45" s="101"/>
    </row>
    <row r="46" spans="2:11">
      <c r="C46" s="84" t="s">
        <v>209</v>
      </c>
      <c r="D46" s="193"/>
      <c r="E46" s="3"/>
      <c r="F46" s="3"/>
      <c r="G46" s="3"/>
      <c r="H46" s="195"/>
      <c r="I46" s="400"/>
      <c r="J46" s="86"/>
      <c r="K46" s="87"/>
    </row>
    <row r="47" spans="2:11" ht="15.75" thickBot="1">
      <c r="C47" s="90" t="s">
        <v>210</v>
      </c>
      <c r="D47" s="290"/>
      <c r="E47" s="8"/>
      <c r="F47" s="8"/>
      <c r="G47" s="8"/>
      <c r="H47" s="251"/>
      <c r="I47" s="613"/>
      <c r="J47" s="213"/>
      <c r="K47" s="538"/>
    </row>
    <row r="48" spans="2:11" ht="15.75" thickBot="1">
      <c r="C48" s="320" t="s">
        <v>211</v>
      </c>
      <c r="D48" s="240"/>
      <c r="E48" s="47" t="s">
        <v>128</v>
      </c>
      <c r="F48" s="47"/>
      <c r="G48" s="47"/>
      <c r="H48" s="285"/>
      <c r="I48" s="614">
        <f>I44</f>
        <v>4435</v>
      </c>
      <c r="J48" s="539">
        <f>J44</f>
        <v>4435</v>
      </c>
      <c r="K48" s="540">
        <f>K44</f>
        <v>0</v>
      </c>
    </row>
  </sheetData>
  <mergeCells count="2">
    <mergeCell ref="E12:H12"/>
    <mergeCell ref="E44:H4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horizontalDpi="4294967293" r:id="rId1"/>
  <headerFooter alignWithMargins="0">
    <oddHeader>&amp;C8. melléklet a 3/2015.(II.15.)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6"/>
  <sheetViews>
    <sheetView topLeftCell="A7" zoomScaleNormal="100" workbookViewId="0">
      <selection activeCell="D38" sqref="D38"/>
    </sheetView>
  </sheetViews>
  <sheetFormatPr defaultRowHeight="12.75"/>
  <cols>
    <col min="1" max="1" width="4.42578125" style="458" customWidth="1"/>
  </cols>
  <sheetData>
    <row r="1" spans="1:15">
      <c r="H1" s="384"/>
      <c r="N1" s="66"/>
    </row>
    <row r="2" spans="1:15">
      <c r="B2" s="5" t="s">
        <v>0</v>
      </c>
      <c r="C2" s="5"/>
      <c r="D2" s="5"/>
      <c r="E2" s="5"/>
    </row>
    <row r="3" spans="1:15">
      <c r="D3" s="5"/>
      <c r="E3" s="5"/>
      <c r="F3" s="5" t="s">
        <v>212</v>
      </c>
      <c r="G3" s="5"/>
      <c r="H3" s="5"/>
      <c r="I3" s="5"/>
      <c r="J3" s="5"/>
    </row>
    <row r="4" spans="1:15">
      <c r="G4" s="5">
        <v>2015</v>
      </c>
    </row>
    <row r="5" spans="1:15" ht="13.5" thickBot="1">
      <c r="B5" t="s">
        <v>213</v>
      </c>
      <c r="D5" t="s">
        <v>214</v>
      </c>
      <c r="N5" s="796" t="s">
        <v>160</v>
      </c>
      <c r="O5" s="796"/>
    </row>
    <row r="6" spans="1:15" ht="13.5" thickBot="1">
      <c r="A6" s="706">
        <v>1</v>
      </c>
      <c r="B6" s="798" t="s">
        <v>6</v>
      </c>
      <c r="C6" s="799"/>
      <c r="D6" s="794" t="s">
        <v>7</v>
      </c>
      <c r="E6" s="795"/>
      <c r="F6" s="794" t="s">
        <v>8</v>
      </c>
      <c r="G6" s="795"/>
      <c r="H6" s="794" t="s">
        <v>9</v>
      </c>
      <c r="I6" s="795"/>
      <c r="J6" s="794" t="s">
        <v>84</v>
      </c>
      <c r="K6" s="795"/>
      <c r="L6" s="794" t="s">
        <v>85</v>
      </c>
      <c r="M6" s="795"/>
      <c r="N6" s="794" t="s">
        <v>86</v>
      </c>
      <c r="O6" s="795"/>
    </row>
    <row r="7" spans="1:15">
      <c r="A7" s="53">
        <v>2</v>
      </c>
      <c r="B7" s="8" t="s">
        <v>215</v>
      </c>
      <c r="C7" s="251"/>
      <c r="D7" s="280" t="s">
        <v>216</v>
      </c>
      <c r="E7" s="251"/>
      <c r="F7" s="280" t="s">
        <v>217</v>
      </c>
      <c r="G7" s="251"/>
      <c r="H7" s="280" t="s">
        <v>218</v>
      </c>
      <c r="I7" s="251"/>
      <c r="J7" s="280" t="s">
        <v>219</v>
      </c>
      <c r="K7" s="251"/>
      <c r="L7" s="280" t="s">
        <v>220</v>
      </c>
      <c r="M7" s="251"/>
      <c r="N7" s="280" t="s">
        <v>221</v>
      </c>
      <c r="O7" s="615"/>
    </row>
    <row r="8" spans="1:15" ht="13.5" thickBot="1">
      <c r="A8" s="707">
        <v>3</v>
      </c>
      <c r="B8" s="770"/>
      <c r="C8" s="797"/>
      <c r="D8" s="252" t="s">
        <v>84</v>
      </c>
      <c r="E8" s="253"/>
      <c r="F8" s="252" t="s">
        <v>84</v>
      </c>
      <c r="G8" s="253"/>
      <c r="H8" s="252" t="s">
        <v>84</v>
      </c>
      <c r="I8" s="253"/>
      <c r="J8" s="252" t="s">
        <v>84</v>
      </c>
      <c r="K8" s="253"/>
      <c r="L8" s="252" t="s">
        <v>84</v>
      </c>
      <c r="M8" s="253"/>
      <c r="N8" s="252" t="s">
        <v>84</v>
      </c>
      <c r="O8" s="254"/>
    </row>
    <row r="9" spans="1:15" ht="13.5" thickBot="1">
      <c r="A9" s="629">
        <v>4</v>
      </c>
      <c r="B9" s="47" t="s">
        <v>98</v>
      </c>
      <c r="C9" s="285"/>
      <c r="D9" s="625"/>
      <c r="E9" s="269"/>
      <c r="F9" s="625"/>
      <c r="G9" s="269"/>
      <c r="H9" s="625"/>
      <c r="I9" s="269"/>
      <c r="J9" s="625"/>
      <c r="K9" s="269"/>
      <c r="L9" s="625"/>
      <c r="M9" s="269"/>
      <c r="N9" s="625"/>
      <c r="O9" s="158"/>
    </row>
    <row r="10" spans="1:15" ht="13.5" thickBot="1">
      <c r="A10" s="629">
        <v>5</v>
      </c>
      <c r="B10" s="616" t="s">
        <v>222</v>
      </c>
      <c r="C10" s="256"/>
      <c r="D10" s="257"/>
      <c r="E10" s="258"/>
      <c r="F10" s="257"/>
      <c r="G10" s="258"/>
      <c r="H10" s="257"/>
      <c r="I10" s="258"/>
      <c r="J10" s="257"/>
      <c r="K10" s="258"/>
      <c r="L10" s="257">
        <f>SUM(L11:L12)</f>
        <v>4137</v>
      </c>
      <c r="M10" s="257">
        <f>SUM(M11:M12)</f>
        <v>4137</v>
      </c>
      <c r="N10" s="326">
        <f>D10+F10+H10+J10+L10</f>
        <v>4137</v>
      </c>
      <c r="O10" s="326">
        <f>E10+G10+I10+K10+M10</f>
        <v>4137</v>
      </c>
    </row>
    <row r="11" spans="1:15">
      <c r="A11" s="630">
        <v>6</v>
      </c>
      <c r="B11" s="626" t="s">
        <v>223</v>
      </c>
      <c r="C11" s="171"/>
      <c r="D11" s="264"/>
      <c r="E11" s="100"/>
      <c r="F11" s="264"/>
      <c r="G11" s="100"/>
      <c r="H11" s="264"/>
      <c r="I11" s="100"/>
      <c r="J11" s="264"/>
      <c r="K11" s="100"/>
      <c r="L11" s="264">
        <v>4137</v>
      </c>
      <c r="M11" s="100">
        <v>4137</v>
      </c>
      <c r="N11" s="264"/>
      <c r="O11" s="101"/>
    </row>
    <row r="12" spans="1:15" ht="13.5" thickBot="1">
      <c r="A12" s="631">
        <v>7</v>
      </c>
      <c r="B12" s="617"/>
      <c r="C12" s="261"/>
      <c r="D12" s="262"/>
      <c r="E12" s="91"/>
      <c r="F12" s="262"/>
      <c r="G12" s="91"/>
      <c r="H12" s="262"/>
      <c r="I12" s="91"/>
      <c r="J12" s="262"/>
      <c r="K12" s="91"/>
      <c r="L12" s="262"/>
      <c r="M12" s="91"/>
      <c r="N12" s="262"/>
      <c r="O12" s="92"/>
    </row>
    <row r="13" spans="1:15" ht="13.5" thickBot="1">
      <c r="A13" s="629">
        <v>8</v>
      </c>
      <c r="B13" s="618" t="s">
        <v>224</v>
      </c>
      <c r="C13" s="256"/>
      <c r="D13" s="257"/>
      <c r="E13" s="258"/>
      <c r="F13" s="257"/>
      <c r="G13" s="258"/>
      <c r="H13" s="321">
        <f>SUM(H14:H19)</f>
        <v>0</v>
      </c>
      <c r="I13" s="258"/>
      <c r="J13" s="257"/>
      <c r="K13" s="258"/>
      <c r="L13" s="257"/>
      <c r="M13" s="258"/>
      <c r="N13" s="326">
        <f>D13+F13+H13+J13+L13</f>
        <v>0</v>
      </c>
      <c r="O13" s="259"/>
    </row>
    <row r="14" spans="1:15">
      <c r="A14" s="630">
        <v>9</v>
      </c>
      <c r="B14" s="619"/>
      <c r="C14" s="171"/>
      <c r="D14" s="264"/>
      <c r="E14" s="100"/>
      <c r="F14" s="264"/>
      <c r="G14" s="100"/>
      <c r="H14" s="322"/>
      <c r="I14" s="100"/>
      <c r="J14" s="264"/>
      <c r="K14" s="100"/>
      <c r="L14" s="264"/>
      <c r="M14" s="100"/>
      <c r="N14" s="322"/>
      <c r="O14" s="101"/>
    </row>
    <row r="15" spans="1:15">
      <c r="A15" s="382">
        <v>10</v>
      </c>
      <c r="B15" s="705"/>
      <c r="C15" s="195"/>
      <c r="D15" s="237"/>
      <c r="E15" s="86"/>
      <c r="F15" s="237"/>
      <c r="G15" s="86"/>
      <c r="H15" s="323"/>
      <c r="I15" s="86"/>
      <c r="J15" s="237"/>
      <c r="K15" s="86"/>
      <c r="L15" s="237"/>
      <c r="M15" s="86"/>
      <c r="N15" s="323"/>
      <c r="O15" s="87"/>
    </row>
    <row r="16" spans="1:15">
      <c r="A16" s="382">
        <v>11</v>
      </c>
      <c r="B16" s="620"/>
      <c r="C16" s="265"/>
      <c r="D16" s="237"/>
      <c r="E16" s="86"/>
      <c r="F16" s="237"/>
      <c r="G16" s="86"/>
      <c r="H16" s="323"/>
      <c r="I16" s="86"/>
      <c r="J16" s="237"/>
      <c r="K16" s="86"/>
      <c r="L16" s="237"/>
      <c r="M16" s="86"/>
      <c r="N16" s="323"/>
      <c r="O16" s="87"/>
    </row>
    <row r="17" spans="1:15">
      <c r="A17" s="382">
        <v>12</v>
      </c>
      <c r="B17" s="620"/>
      <c r="C17" s="265"/>
      <c r="D17" s="237"/>
      <c r="E17" s="86"/>
      <c r="F17" s="237"/>
      <c r="G17" s="86"/>
      <c r="H17" s="324"/>
      <c r="I17" s="86"/>
      <c r="J17" s="237"/>
      <c r="K17" s="86"/>
      <c r="L17" s="237"/>
      <c r="M17" s="86"/>
      <c r="N17" s="323"/>
      <c r="O17" s="87"/>
    </row>
    <row r="18" spans="1:15">
      <c r="A18" s="382">
        <v>13</v>
      </c>
      <c r="B18" s="620"/>
      <c r="C18" s="265"/>
      <c r="D18" s="237"/>
      <c r="E18" s="86"/>
      <c r="F18" s="237"/>
      <c r="G18" s="86"/>
      <c r="H18" s="323"/>
      <c r="I18" s="86"/>
      <c r="J18" s="237"/>
      <c r="K18" s="86"/>
      <c r="L18" s="237"/>
      <c r="M18" s="86"/>
      <c r="N18" s="323"/>
      <c r="O18" s="267"/>
    </row>
    <row r="19" spans="1:15">
      <c r="A19" s="382">
        <v>14</v>
      </c>
      <c r="B19" s="620"/>
      <c r="C19" s="265"/>
      <c r="D19" s="268"/>
      <c r="E19" s="206"/>
      <c r="F19" s="268"/>
      <c r="G19" s="206"/>
      <c r="H19" s="324"/>
      <c r="I19" s="206"/>
      <c r="J19" s="268"/>
      <c r="K19" s="206"/>
      <c r="L19" s="268"/>
      <c r="M19" s="206"/>
      <c r="N19" s="323"/>
      <c r="O19" s="87"/>
    </row>
    <row r="20" spans="1:15" ht="13.5" thickBot="1">
      <c r="A20" s="631">
        <v>15</v>
      </c>
      <c r="B20" s="621"/>
      <c r="C20" s="218"/>
      <c r="D20" s="262"/>
      <c r="E20" s="91"/>
      <c r="F20" s="262"/>
      <c r="G20" s="91"/>
      <c r="H20" s="325"/>
      <c r="I20" s="91"/>
      <c r="J20" s="262"/>
      <c r="K20" s="91"/>
      <c r="L20" s="262"/>
      <c r="M20" s="91"/>
      <c r="N20" s="325"/>
      <c r="O20" s="92"/>
    </row>
    <row r="21" spans="1:15" ht="13.5" thickBot="1">
      <c r="A21" s="629">
        <v>16</v>
      </c>
      <c r="B21" s="622" t="s">
        <v>225</v>
      </c>
      <c r="C21" s="269"/>
      <c r="D21" s="263"/>
      <c r="E21" s="235"/>
      <c r="F21" s="263"/>
      <c r="G21" s="235"/>
      <c r="H21" s="326">
        <f>SUM(H22:H23)</f>
        <v>0</v>
      </c>
      <c r="I21" s="235"/>
      <c r="J21" s="263"/>
      <c r="K21" s="235"/>
      <c r="L21" s="263"/>
      <c r="M21" s="235"/>
      <c r="N21" s="326">
        <f>D21+F21+H21+J21+L21</f>
        <v>0</v>
      </c>
      <c r="O21" s="169"/>
    </row>
    <row r="22" spans="1:15">
      <c r="A22" s="630">
        <v>17</v>
      </c>
      <c r="B22" s="623"/>
      <c r="C22" s="171"/>
      <c r="D22" s="264"/>
      <c r="E22" s="100"/>
      <c r="F22" s="264"/>
      <c r="G22" s="100"/>
      <c r="H22" s="322"/>
      <c r="I22" s="100"/>
      <c r="J22" s="264"/>
      <c r="K22" s="100"/>
      <c r="L22" s="264"/>
      <c r="M22" s="100"/>
      <c r="N22" s="322"/>
      <c r="O22" s="101"/>
    </row>
    <row r="23" spans="1:15">
      <c r="A23" s="382">
        <v>18</v>
      </c>
      <c r="B23" s="623"/>
      <c r="C23" s="171"/>
      <c r="D23" s="264"/>
      <c r="E23" s="100"/>
      <c r="F23" s="264"/>
      <c r="G23" s="100"/>
      <c r="H23" s="322"/>
      <c r="I23" s="86"/>
      <c r="J23" s="237"/>
      <c r="K23" s="86"/>
      <c r="L23" s="237"/>
      <c r="M23" s="86"/>
      <c r="N23" s="323"/>
      <c r="O23" s="87"/>
    </row>
    <row r="24" spans="1:15">
      <c r="A24" s="382">
        <v>19</v>
      </c>
      <c r="B24" s="705"/>
      <c r="C24" s="195"/>
      <c r="D24" s="237"/>
      <c r="E24" s="86"/>
      <c r="F24" s="237"/>
      <c r="G24" s="86"/>
      <c r="H24" s="323"/>
      <c r="I24" s="86"/>
      <c r="J24" s="237"/>
      <c r="K24" s="86"/>
      <c r="L24" s="237"/>
      <c r="M24" s="86"/>
      <c r="N24" s="323"/>
      <c r="O24" s="87"/>
    </row>
    <row r="25" spans="1:15" ht="13.5" thickBot="1">
      <c r="A25" s="631">
        <v>20</v>
      </c>
      <c r="B25" s="617"/>
      <c r="C25" s="261"/>
      <c r="D25" s="262"/>
      <c r="E25" s="91"/>
      <c r="F25" s="262"/>
      <c r="G25" s="91"/>
      <c r="H25" s="325"/>
      <c r="I25" s="91"/>
      <c r="J25" s="262"/>
      <c r="K25" s="91"/>
      <c r="L25" s="262"/>
      <c r="M25" s="91"/>
      <c r="N25" s="325"/>
      <c r="O25" s="92"/>
    </row>
    <row r="26" spans="1:15" ht="13.5" thickBot="1">
      <c r="A26" s="629">
        <v>21</v>
      </c>
      <c r="B26" s="618" t="s">
        <v>226</v>
      </c>
      <c r="C26" s="256"/>
      <c r="D26" s="263">
        <f>D27+D28+D29</f>
        <v>0</v>
      </c>
      <c r="E26" s="235"/>
      <c r="F26" s="263">
        <f>F30</f>
        <v>0</v>
      </c>
      <c r="G26" s="235"/>
      <c r="H26" s="326"/>
      <c r="I26" s="235"/>
      <c r="J26" s="263">
        <f>SUM(J27:J32)</f>
        <v>0</v>
      </c>
      <c r="K26" s="235"/>
      <c r="L26" s="263"/>
      <c r="M26" s="235"/>
      <c r="N26" s="326">
        <f>D26+F26+H26+J26+L26</f>
        <v>0</v>
      </c>
      <c r="O26" s="259"/>
    </row>
    <row r="27" spans="1:15">
      <c r="A27" s="630">
        <v>22</v>
      </c>
      <c r="B27" s="623"/>
      <c r="C27" s="270"/>
      <c r="D27" s="271"/>
      <c r="E27" s="272"/>
      <c r="F27" s="271"/>
      <c r="G27" s="272"/>
      <c r="H27" s="327"/>
      <c r="I27" s="272"/>
      <c r="J27" s="271"/>
      <c r="K27" s="272"/>
      <c r="L27" s="271"/>
      <c r="M27" s="272"/>
      <c r="N27" s="327"/>
      <c r="O27" s="273"/>
    </row>
    <row r="28" spans="1:15">
      <c r="A28" s="382">
        <v>23</v>
      </c>
      <c r="B28" s="620"/>
      <c r="C28" s="265"/>
      <c r="D28" s="266"/>
      <c r="E28" s="133"/>
      <c r="F28" s="266"/>
      <c r="G28" s="133"/>
      <c r="H28" s="324"/>
      <c r="I28" s="133"/>
      <c r="J28" s="266"/>
      <c r="K28" s="133"/>
      <c r="L28" s="266"/>
      <c r="M28" s="133"/>
      <c r="N28" s="324"/>
      <c r="O28" s="274"/>
    </row>
    <row r="29" spans="1:15">
      <c r="A29" s="382">
        <v>24</v>
      </c>
      <c r="B29" s="620"/>
      <c r="C29" s="265"/>
      <c r="D29" s="266"/>
      <c r="E29" s="133"/>
      <c r="F29" s="266"/>
      <c r="G29" s="133"/>
      <c r="H29" s="324"/>
      <c r="I29" s="133"/>
      <c r="J29" s="266"/>
      <c r="K29" s="133"/>
      <c r="L29" s="266"/>
      <c r="M29" s="133"/>
      <c r="N29" s="324"/>
      <c r="O29" s="274"/>
    </row>
    <row r="30" spans="1:15">
      <c r="A30" s="382">
        <v>25</v>
      </c>
      <c r="B30" s="692" t="s">
        <v>227</v>
      </c>
      <c r="C30" s="265"/>
      <c r="D30" s="266"/>
      <c r="E30" s="133"/>
      <c r="F30" s="266"/>
      <c r="G30" s="133">
        <v>6631</v>
      </c>
      <c r="H30" s="324"/>
      <c r="I30" s="133"/>
      <c r="J30" s="266"/>
      <c r="K30" s="133"/>
      <c r="L30" s="266"/>
      <c r="M30" s="133"/>
      <c r="N30" s="324"/>
      <c r="O30" s="274"/>
    </row>
    <row r="31" spans="1:15">
      <c r="A31" s="382">
        <v>26</v>
      </c>
      <c r="B31" s="620" t="s">
        <v>228</v>
      </c>
      <c r="C31" s="265"/>
      <c r="D31" s="266"/>
      <c r="E31" s="133"/>
      <c r="F31" s="266"/>
      <c r="G31" s="133"/>
      <c r="H31" s="324"/>
      <c r="I31" s="133"/>
      <c r="J31" s="266"/>
      <c r="K31" s="133"/>
      <c r="L31" s="266"/>
      <c r="M31" s="133"/>
      <c r="N31" s="324"/>
      <c r="O31" s="274"/>
    </row>
    <row r="32" spans="1:15">
      <c r="A32" s="382">
        <v>27</v>
      </c>
      <c r="B32" s="620"/>
      <c r="C32" s="265"/>
      <c r="D32" s="266"/>
      <c r="E32" s="133"/>
      <c r="F32" s="266"/>
      <c r="G32" s="133"/>
      <c r="H32" s="324"/>
      <c r="I32" s="133"/>
      <c r="J32" s="266"/>
      <c r="K32" s="133"/>
      <c r="L32" s="266"/>
      <c r="M32" s="133"/>
      <c r="N32" s="324"/>
      <c r="O32" s="274"/>
    </row>
    <row r="33" spans="1:15" ht="13.5" thickBot="1">
      <c r="A33" s="631">
        <v>28</v>
      </c>
      <c r="B33" s="621"/>
      <c r="C33" s="218"/>
      <c r="D33" s="275"/>
      <c r="E33" s="276"/>
      <c r="F33" s="275"/>
      <c r="G33" s="276"/>
      <c r="H33" s="328"/>
      <c r="I33" s="276"/>
      <c r="J33" s="275"/>
      <c r="K33" s="276"/>
      <c r="L33" s="275"/>
      <c r="M33" s="276"/>
      <c r="N33" s="328"/>
      <c r="O33" s="277"/>
    </row>
    <row r="34" spans="1:15" ht="13.5" thickBot="1">
      <c r="A34" s="629">
        <v>29</v>
      </c>
      <c r="B34" s="624" t="s">
        <v>229</v>
      </c>
      <c r="C34" s="256"/>
      <c r="D34" s="257">
        <f>D10+D16+D26</f>
        <v>0</v>
      </c>
      <c r="E34" s="257"/>
      <c r="F34" s="257">
        <f>F10+F16+F26</f>
        <v>0</v>
      </c>
      <c r="G34" s="257">
        <v>6631</v>
      </c>
      <c r="H34" s="321">
        <f>H10+H13+H21+H26</f>
        <v>0</v>
      </c>
      <c r="I34" s="257"/>
      <c r="J34" s="257">
        <f>J10+J16+J26</f>
        <v>0</v>
      </c>
      <c r="K34" s="257"/>
      <c r="L34" s="257">
        <f>L10+L16+L26</f>
        <v>4137</v>
      </c>
      <c r="M34" s="257">
        <f>M10+M16+M26</f>
        <v>4137</v>
      </c>
      <c r="N34" s="321">
        <f>D34+F34+H34+J34+L34</f>
        <v>4137</v>
      </c>
      <c r="O34" s="321">
        <f>E34+G34+I34+K34+M34</f>
        <v>10768</v>
      </c>
    </row>
    <row r="35" spans="1:15" ht="13.5" thickBot="1">
      <c r="A35" s="632">
        <v>30</v>
      </c>
      <c r="B35" s="470"/>
      <c r="C35" s="211"/>
      <c r="D35" s="279"/>
      <c r="E35" s="2"/>
      <c r="F35" s="279"/>
      <c r="G35" s="2"/>
      <c r="H35" s="329"/>
      <c r="I35" s="2"/>
      <c r="J35" s="279"/>
      <c r="K35" s="2"/>
      <c r="L35" s="279"/>
      <c r="M35" s="2"/>
      <c r="N35" s="329"/>
      <c r="O35" s="120"/>
    </row>
    <row r="36" spans="1:15" ht="13.5" thickBot="1">
      <c r="A36" s="629">
        <v>31</v>
      </c>
      <c r="B36" s="627" t="s">
        <v>128</v>
      </c>
      <c r="C36" s="285"/>
      <c r="D36" s="612">
        <f>D34</f>
        <v>0</v>
      </c>
      <c r="E36" s="612">
        <f t="shared" ref="E36:M36" si="0">E34</f>
        <v>0</v>
      </c>
      <c r="F36" s="612">
        <f t="shared" si="0"/>
        <v>0</v>
      </c>
      <c r="G36" s="612">
        <f t="shared" si="0"/>
        <v>6631</v>
      </c>
      <c r="H36" s="628">
        <f t="shared" si="0"/>
        <v>0</v>
      </c>
      <c r="I36" s="612">
        <f t="shared" si="0"/>
        <v>0</v>
      </c>
      <c r="J36" s="612">
        <f t="shared" si="0"/>
        <v>0</v>
      </c>
      <c r="K36" s="612">
        <f t="shared" si="0"/>
        <v>0</v>
      </c>
      <c r="L36" s="612">
        <f t="shared" si="0"/>
        <v>4137</v>
      </c>
      <c r="M36" s="612">
        <f t="shared" si="0"/>
        <v>4137</v>
      </c>
      <c r="N36" s="628">
        <f>D36+F36+H36+J36+L36</f>
        <v>4137</v>
      </c>
      <c r="O36" s="628">
        <f>E36+G36+I36+K36+M36</f>
        <v>10768</v>
      </c>
    </row>
  </sheetData>
  <mergeCells count="9">
    <mergeCell ref="L6:M6"/>
    <mergeCell ref="N6:O6"/>
    <mergeCell ref="N5:O5"/>
    <mergeCell ref="B8:C8"/>
    <mergeCell ref="B6:C6"/>
    <mergeCell ref="D6:E6"/>
    <mergeCell ref="F6:G6"/>
    <mergeCell ref="H6:I6"/>
    <mergeCell ref="J6:K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9" fitToWidth="0" orientation="landscape" r:id="rId1"/>
  <headerFooter alignWithMargins="0">
    <oddHeader>&amp;C9. melléklet a 3/2015.(II.15.)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Sümegprága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Pénzügy</dc:creator>
  <cp:keywords/>
  <dc:description/>
  <cp:lastModifiedBy>X</cp:lastModifiedBy>
  <cp:revision/>
  <dcterms:created xsi:type="dcterms:W3CDTF">2007-06-18T06:49:20Z</dcterms:created>
  <dcterms:modified xsi:type="dcterms:W3CDTF">2023-02-15T17:33:00Z</dcterms:modified>
  <cp:category/>
  <cp:contentStatus/>
</cp:coreProperties>
</file>